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C:\Users\m.coremans\Desktop\KT\"/>
    </mc:Choice>
  </mc:AlternateContent>
  <xr:revisionPtr revIDLastSave="0" documentId="8_{5C0D8A44-CA0B-47EF-931F-C6BCD8B0DCF2}" xr6:coauthVersionLast="32" xr6:coauthVersionMax="32" xr10:uidLastSave="{00000000-0000-0000-0000-000000000000}"/>
  <bookViews>
    <workbookView showSheetTabs="0" xWindow="0" yWindow="0" windowWidth="24000" windowHeight="9510" xr2:uid="{00000000-000D-0000-FFFF-FFFF00000000}"/>
  </bookViews>
  <sheets>
    <sheet name="Home" sheetId="4" r:id="rId1"/>
    <sheet name="1" sheetId="5" r:id="rId2"/>
    <sheet name="calc" sheetId="10" state="veryHidden" r:id="rId3"/>
  </sheets>
  <definedNames>
    <definedName name="_xlnm.Print_Area" localSheetId="1">'1'!$B$2:$F$18</definedName>
    <definedName name="_xlnm.Print_Area" localSheetId="0">Home!$B$2:$S$25</definedName>
  </definedNames>
  <calcPr calcId="179017" calcOnSave="0"/>
</workbook>
</file>

<file path=xl/calcChain.xml><?xml version="1.0" encoding="utf-8"?>
<calcChain xmlns="http://schemas.openxmlformats.org/spreadsheetml/2006/main">
  <c r="B7" i="5" l="1"/>
  <c r="C15" i="5" l="1"/>
  <c r="E15" i="5" s="1"/>
  <c r="E14" i="5" s="1"/>
  <c r="E13" i="5" s="1"/>
  <c r="E12" i="5" s="1"/>
  <c r="B14" i="5"/>
  <c r="B13" i="5"/>
  <c r="B3" i="10" l="1"/>
  <c r="D10" i="5" s="1"/>
  <c r="F6" i="10"/>
  <c r="E6" i="10"/>
  <c r="D6" i="10"/>
  <c r="C6" i="10"/>
  <c r="C3" i="10" s="1"/>
  <c r="D12" i="5" s="1"/>
  <c r="F5" i="10"/>
  <c r="F3" i="10" s="1"/>
  <c r="D15" i="5" s="1"/>
  <c r="F15" i="5" s="1"/>
  <c r="E5" i="10"/>
  <c r="E3" i="10" s="1"/>
  <c r="D14" i="5" s="1"/>
  <c r="D5" i="10"/>
  <c r="D3" i="10" s="1"/>
  <c r="D13" i="5" s="1"/>
  <c r="F14" i="5" l="1"/>
  <c r="F13" i="5" l="1"/>
  <c r="E16" i="5" l="1"/>
  <c r="F12" i="5"/>
  <c r="F16" i="5" s="1"/>
  <c r="F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2" authorId="0" shapeId="0" xr:uid="{00000000-0006-0000-0000-000001000000}">
      <text>
        <r>
          <rPr>
            <b/>
            <sz val="8"/>
            <color indexed="45"/>
            <rFont val="Tahoma"/>
            <family val="2"/>
          </rPr>
          <t>© Indicator - Aucune partie de ce module de calcul ne peut être reproduite, mise en mémoire dans un fichier automatisé ou publiée sous quelque forme ou de quelque façon que ce soit, par des moyens mécaniques ou électroniques, par des procédés de photocopie ou de photographie, ou de toute autre manière, sans l'autorisation écrite préalable de l'éditeur.</t>
        </r>
      </text>
    </comment>
    <comment ref="P23" authorId="0" shapeId="0" xr:uid="{00000000-0006-0000-0000-000002000000}">
      <text>
        <r>
          <rPr>
            <b/>
            <sz val="8"/>
            <color indexed="45"/>
            <rFont val="Tahoma"/>
            <family val="2"/>
          </rPr>
          <t>Indicator - La rédaction veille à la fiabilité des informations lesquelles ne sauraient toutefois engager sa responsabilité.
Attention! Ceci est une simulation qui ne peut pas prendre en compte certaines exemptions et réductions.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Lud</author>
    <author>Joeri VAN DEN BOSCH</author>
  </authors>
  <commentList>
    <comment ref="I2" authorId="0" shapeId="0" xr:uid="{00000000-0006-0000-0100-000001000000}">
      <text>
        <r>
          <rPr>
            <b/>
            <u/>
            <sz val="8"/>
            <color indexed="47"/>
            <rFont val="Tahoma"/>
            <family val="2"/>
          </rPr>
          <t>Remarque:</t>
        </r>
        <r>
          <rPr>
            <sz val="8"/>
            <color indexed="47"/>
            <rFont val="tahoma"/>
            <family val="2"/>
          </rPr>
          <t xml:space="preserve">
Il s'agit ici de la donation de biens immobiliers (situés en Belgique) ne relevant</t>
        </r>
        <r>
          <rPr>
            <b/>
            <sz val="8"/>
            <color indexed="47"/>
            <rFont val="tahoma"/>
            <family val="2"/>
          </rPr>
          <t xml:space="preserve"> PAS</t>
        </r>
        <r>
          <rPr>
            <sz val="8"/>
            <color indexed="47"/>
            <rFont val="tahoma"/>
            <family val="2"/>
          </rPr>
          <t xml:space="preserve"> des régimes particuliers suivants:
- le régime d'exonération des actifs d'une entreprise familiale;
- le régime des terrains à bâtir soumis à des taux spécifiques.</t>
        </r>
      </text>
    </comment>
    <comment ref="H5" authorId="1" shapeId="0" xr:uid="{00000000-0006-0000-0100-000002000000}">
      <text>
        <r>
          <rPr>
            <sz val="8"/>
            <color indexed="8"/>
            <rFont val="Tahoma"/>
            <family val="2"/>
          </rPr>
          <t>Une réduction sur les droits de donation peut être consentie dans les cas suivants:</t>
        </r>
        <r>
          <rPr>
            <b/>
            <u/>
            <sz val="8"/>
            <color indexed="8"/>
            <rFont val="Tahoma"/>
            <family val="2"/>
          </rPr>
          <t xml:space="preserve">
Rénovation énergétique:</t>
        </r>
        <r>
          <rPr>
            <sz val="8"/>
            <color indexed="8"/>
            <rFont val="Tahoma"/>
            <family val="2"/>
          </rPr>
          <t xml:space="preserve">
Cela vise certains</t>
        </r>
        <r>
          <rPr>
            <b/>
            <sz val="8"/>
            <color indexed="8"/>
            <rFont val="Tahoma"/>
            <family val="2"/>
          </rPr>
          <t xml:space="preserve"> travaux </t>
        </r>
        <r>
          <rPr>
            <sz val="8"/>
            <color indexed="8"/>
            <rFont val="Tahoma"/>
            <family val="2"/>
          </rPr>
          <t xml:space="preserve">de rénovation permettant des </t>
        </r>
        <r>
          <rPr>
            <b/>
            <sz val="8"/>
            <color indexed="8"/>
            <rFont val="Tahoma"/>
            <family val="2"/>
          </rPr>
          <t>économies d'énergie,</t>
        </r>
        <r>
          <rPr>
            <sz val="8"/>
            <color indexed="8"/>
            <rFont val="Tahoma"/>
            <family val="2"/>
          </rPr>
          <t xml:space="preserve"> d'une valeur d'au moins 10.000 € (HTVA), réalisés par le bénéficiaire dans l'immeuble reçu situé </t>
        </r>
        <r>
          <rPr>
            <b/>
            <sz val="8"/>
            <color indexed="8"/>
            <rFont val="Tahoma"/>
            <family val="2"/>
          </rPr>
          <t>en Région flamande</t>
        </r>
        <r>
          <rPr>
            <sz val="8"/>
            <color indexed="8"/>
            <rFont val="Tahoma"/>
            <family val="2"/>
          </rPr>
          <t xml:space="preserve">, dans les cinq ans qui suivent la donation.
</t>
        </r>
        <r>
          <rPr>
            <b/>
            <u/>
            <sz val="8"/>
            <color indexed="8"/>
            <rFont val="Tahoma"/>
            <family val="2"/>
          </rPr>
          <t>Location à long terme</t>
        </r>
        <r>
          <rPr>
            <sz val="8"/>
            <color indexed="8"/>
            <rFont val="Tahoma"/>
            <family val="2"/>
          </rPr>
          <t>:
Cela vise les locations d'</t>
        </r>
        <r>
          <rPr>
            <b/>
            <sz val="8"/>
            <color indexed="8"/>
            <rFont val="Tahoma"/>
            <family val="2"/>
          </rPr>
          <t>au moins neuf ans</t>
        </r>
        <r>
          <rPr>
            <sz val="8"/>
            <color indexed="8"/>
            <rFont val="Tahoma"/>
            <family val="2"/>
          </rPr>
          <t xml:space="preserve">, conclues dans les trois ans qui suivent la donation, et qui peuvent être prouvées par la présentation d'un </t>
        </r>
        <r>
          <rPr>
            <b/>
            <sz val="8"/>
            <color indexed="8"/>
            <rFont val="Tahoma"/>
            <family val="2"/>
          </rPr>
          <t>contrat de bail enregistré</t>
        </r>
        <r>
          <rPr>
            <sz val="8"/>
            <color indexed="8"/>
            <rFont val="Tahoma"/>
            <family val="2"/>
          </rPr>
          <t xml:space="preserve"> et d'une</t>
        </r>
        <r>
          <rPr>
            <b/>
            <sz val="8"/>
            <color indexed="8"/>
            <rFont val="Tahoma"/>
            <family val="2"/>
          </rPr>
          <t xml:space="preserve"> attestation de conformité</t>
        </r>
        <r>
          <rPr>
            <sz val="8"/>
            <color indexed="8"/>
            <rFont val="Tahoma"/>
            <family val="2"/>
          </rPr>
          <t xml:space="preserve">. Le bien concerné doit se trouver en </t>
        </r>
        <r>
          <rPr>
            <b/>
            <sz val="8"/>
            <color indexed="8"/>
            <rFont val="Tahoma"/>
            <family val="2"/>
          </rPr>
          <t>Région flamande</t>
        </r>
        <r>
          <rPr>
            <sz val="8"/>
            <color indexed="8"/>
            <rFont val="Tahoma"/>
            <family val="2"/>
          </rPr>
          <t>.</t>
        </r>
      </text>
    </comment>
    <comment ref="H8" authorId="1" shapeId="0" xr:uid="{00000000-0006-0000-0100-000003000000}">
      <text>
        <r>
          <rPr>
            <b/>
            <u/>
            <sz val="8"/>
            <color indexed="8"/>
            <rFont val="Tahoma"/>
            <family val="2"/>
          </rPr>
          <t>Réserve de progressivité:</t>
        </r>
        <r>
          <rPr>
            <sz val="8"/>
            <color indexed="8"/>
            <rFont val="Tahoma"/>
            <family val="2"/>
          </rPr>
          <t xml:space="preserve">
Ces donations "immobilières" sont ajoutées à la base imposable de la nouvelle donation pour déterminer la</t>
        </r>
        <r>
          <rPr>
            <b/>
            <sz val="8"/>
            <color indexed="8"/>
            <rFont val="Tahoma"/>
            <family val="2"/>
          </rPr>
          <t xml:space="preserve"> tranche tarifaire</t>
        </r>
        <r>
          <rPr>
            <sz val="8"/>
            <color indexed="8"/>
            <rFont val="Tahoma"/>
            <family val="2"/>
          </rPr>
          <t xml:space="preserve"> à laquelle celle-ci sera soumise. Mais les donations précédentes ne sont bien entendu pas taxées une seconde fois.
Il ne faut, dans ce cadre, pas tenir compte des donations immobilières qui portent sur des biens qui:
- sont situés à l'étranger;
- font partie d'une entreprise familiale dont la donation a bénéficié du régime d'exonération.</t>
        </r>
      </text>
    </comment>
  </commentList>
</comments>
</file>

<file path=xl/sharedStrings.xml><?xml version="1.0" encoding="utf-8"?>
<sst xmlns="http://schemas.openxmlformats.org/spreadsheetml/2006/main" count="30" uniqueCount="28">
  <si>
    <r>
      <t>}</t>
    </r>
    <r>
      <rPr>
        <sz val="8"/>
        <color indexed="45"/>
        <rFont val="Tahoma"/>
        <family val="2"/>
      </rPr>
      <t xml:space="preserve"> </t>
    </r>
    <r>
      <rPr>
        <u/>
        <sz val="8"/>
        <color indexed="45"/>
        <rFont val="Tahoma"/>
        <family val="2"/>
      </rPr>
      <t>copyright</t>
    </r>
  </si>
  <si>
    <r>
      <t>}</t>
    </r>
    <r>
      <rPr>
        <sz val="8"/>
        <color indexed="45"/>
        <rFont val="Tahoma"/>
        <family val="2"/>
      </rPr>
      <t xml:space="preserve"> </t>
    </r>
    <r>
      <rPr>
        <u/>
        <sz val="8"/>
        <color indexed="45"/>
        <rFont val="Tahoma"/>
        <family val="2"/>
      </rPr>
      <t>disclaimer</t>
    </r>
  </si>
  <si>
    <t>Ç</t>
  </si>
  <si>
    <t>i</t>
  </si>
  <si>
    <t>Å</t>
  </si>
  <si>
    <t>Æ</t>
  </si>
  <si>
    <t>%</t>
  </si>
  <si>
    <r>
      <t>}</t>
    </r>
    <r>
      <rPr>
        <b/>
        <sz val="9"/>
        <color indexed="45"/>
        <rFont val="Tahoma"/>
        <family val="2"/>
      </rPr>
      <t xml:space="preserve"> cliquez </t>
    </r>
    <r>
      <rPr>
        <b/>
        <u/>
        <sz val="9"/>
        <color indexed="45"/>
        <rFont val="Tahoma"/>
        <family val="2"/>
      </rPr>
      <t>ici</t>
    </r>
  </si>
  <si>
    <r>
      <t xml:space="preserve">Tiensesteenweg 306 </t>
    </r>
    <r>
      <rPr>
        <b/>
        <sz val="9"/>
        <color indexed="45"/>
        <rFont val="Wingdings"/>
        <charset val="2"/>
      </rPr>
      <t>§</t>
    </r>
    <r>
      <rPr>
        <sz val="9"/>
        <color indexed="45"/>
        <rFont val="Tahoma"/>
        <family val="2"/>
      </rPr>
      <t xml:space="preserve"> 3000 Louvain </t>
    </r>
    <r>
      <rPr>
        <b/>
        <sz val="9"/>
        <color indexed="45"/>
        <rFont val="Wingdings"/>
        <charset val="2"/>
      </rPr>
      <t>§</t>
    </r>
    <r>
      <rPr>
        <sz val="9"/>
        <color indexed="45"/>
        <rFont val="Tahoma"/>
        <family val="2"/>
      </rPr>
      <t xml:space="preserve"> </t>
    </r>
    <r>
      <rPr>
        <u/>
        <sz val="9"/>
        <color indexed="45"/>
        <rFont val="tahoma"/>
        <family val="2"/>
      </rPr>
      <t>service.clients@indicator.be</t>
    </r>
  </si>
  <si>
    <t>Droits de donation sur l'immobilier - Région flamande</t>
  </si>
  <si>
    <t>Calculez-le vous-même!</t>
  </si>
  <si>
    <t>Calcul des droits de donation en Flandre</t>
  </si>
  <si>
    <r>
      <t>}</t>
    </r>
    <r>
      <rPr>
        <b/>
        <sz val="9"/>
        <color indexed="16"/>
        <rFont val="Tahoma"/>
        <family val="2"/>
      </rPr>
      <t xml:space="preserve"> Pleine propriété / nue-propriété avec réserve d'usufruit</t>
    </r>
  </si>
  <si>
    <t>Valeur de la pleine propriété:</t>
  </si>
  <si>
    <t>Choisissez la catégorie dont relève le bénéficiaire:</t>
  </si>
  <si>
    <t>Donations immobilières antérieures (de moins de 3 ans) entre les mêmes parties (enregistrées ou obligatoirement enregistrables):</t>
  </si>
  <si>
    <t>Droits de donation:</t>
  </si>
  <si>
    <t>Détails du calcul:</t>
  </si>
  <si>
    <t>De</t>
  </si>
  <si>
    <t>à</t>
  </si>
  <si>
    <t>Tranche</t>
  </si>
  <si>
    <t>Impôt</t>
  </si>
  <si>
    <t>TOTAL</t>
  </si>
  <si>
    <t>plus de</t>
  </si>
  <si>
    <t>Catégorie 1: en ligne directe, entre conjoints, cohabitants légaux ou cohabitants de fait</t>
  </si>
  <si>
    <t>Catégorie 2: autres</t>
  </si>
  <si>
    <t>À jour au 11.09.2018</t>
  </si>
  <si>
    <t>Choisissez…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</si>
</sst>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0.00"/>
    <numFmt numFmtId="165" formatCode="0.0%"/>
    <numFmt numFmtId="166" formatCode="#,##0.00\ &quot;€&quot;"/>
  </numFmts>
  <fonts count="42" x14ac:knownFonts="1">
    <font>
      <sz val="9"/>
      <name val="Tahoma"/>
      <family val="2"/>
    </font>
    <font>
      <u/>
      <sz val="9"/>
      <name val="Tahoma"/>
      <family val="2"/>
    </font>
    <font>
      <u/>
      <sz val="9"/>
      <color indexed="36"/>
      <name val="Tahoma"/>
      <family val="2"/>
    </font>
    <font>
      <u/>
      <sz val="14"/>
      <color indexed="55"/>
      <name val="Wingdings"/>
      <charset val="2"/>
    </font>
    <font>
      <sz val="9"/>
      <color indexed="8"/>
      <name val="Tahoma"/>
      <family val="2"/>
    </font>
    <font>
      <sz val="12"/>
      <color indexed="19"/>
      <name val="Wingdings 3"/>
      <family val="1"/>
      <charset val="2"/>
    </font>
    <font>
      <sz val="9"/>
      <color indexed="16"/>
      <name val="tahoma"/>
      <family val="2"/>
    </font>
    <font>
      <b/>
      <sz val="12"/>
      <color indexed="16"/>
      <name val="Tahoma"/>
      <family val="2"/>
    </font>
    <font>
      <b/>
      <sz val="12"/>
      <color indexed="14"/>
      <name val="Tahoma"/>
      <family val="2"/>
    </font>
    <font>
      <b/>
      <sz val="9"/>
      <color indexed="45"/>
      <name val="Tahoma"/>
      <family val="2"/>
    </font>
    <font>
      <b/>
      <u/>
      <sz val="9"/>
      <color indexed="45"/>
      <name val="Tahoma"/>
      <family val="2"/>
    </font>
    <font>
      <b/>
      <sz val="9"/>
      <color indexed="45"/>
      <name val="Wingdings 3"/>
      <family val="1"/>
      <charset val="2"/>
    </font>
    <font>
      <sz val="8"/>
      <color indexed="45"/>
      <name val="Tahoma"/>
      <family val="2"/>
    </font>
    <font>
      <u/>
      <sz val="8"/>
      <color indexed="45"/>
      <name val="Tahoma"/>
      <family val="2"/>
    </font>
    <font>
      <sz val="8"/>
      <color indexed="45"/>
      <name val="Wingdings 3"/>
      <family val="1"/>
      <charset val="2"/>
    </font>
    <font>
      <b/>
      <sz val="9"/>
      <color indexed="45"/>
      <name val="Wingdings"/>
      <charset val="2"/>
    </font>
    <font>
      <sz val="9"/>
      <color indexed="45"/>
      <name val="Tahoma"/>
      <family val="2"/>
    </font>
    <font>
      <u/>
      <sz val="9"/>
      <color indexed="45"/>
      <name val="tahoma"/>
      <family val="2"/>
    </font>
    <font>
      <b/>
      <sz val="8"/>
      <color indexed="45"/>
      <name val="Tahoma"/>
      <family val="2"/>
    </font>
    <font>
      <sz val="18"/>
      <color indexed="14"/>
      <name val="tahoma"/>
      <family val="2"/>
    </font>
    <font>
      <sz val="20"/>
      <color indexed="45"/>
      <name val="Wingdings 3"/>
      <family val="1"/>
      <charset val="2"/>
    </font>
    <font>
      <sz val="20"/>
      <color indexed="53"/>
      <name val="Wingdings 3"/>
      <family val="1"/>
      <charset val="2"/>
    </font>
    <font>
      <sz val="7"/>
      <color indexed="47"/>
      <name val="Small Fonts"/>
      <family val="2"/>
    </font>
    <font>
      <b/>
      <sz val="9"/>
      <color indexed="14"/>
      <name val="Wingdings 3"/>
      <family val="1"/>
      <charset val="2"/>
    </font>
    <font>
      <b/>
      <sz val="9"/>
      <color indexed="16"/>
      <name val="Tahoma"/>
      <family val="2"/>
    </font>
    <font>
      <sz val="9"/>
      <color theme="1"/>
      <name val="Tahoma"/>
      <family val="2"/>
    </font>
    <font>
      <sz val="11"/>
      <color theme="1"/>
      <name val="Calibri"/>
      <family val="2"/>
      <scheme val="minor"/>
    </font>
    <font>
      <b/>
      <sz val="9"/>
      <color theme="1"/>
      <name val="Tahoma"/>
      <family val="2"/>
    </font>
    <font>
      <sz val="8"/>
      <color rgb="FF000000"/>
      <name val="Tahoma"/>
      <family val="2"/>
    </font>
    <font>
      <b/>
      <sz val="10"/>
      <color theme="0"/>
      <name val="Tahoma"/>
      <family val="2"/>
    </font>
    <font>
      <b/>
      <sz val="10"/>
      <color theme="1"/>
      <name val="Tahoma"/>
      <family val="2"/>
    </font>
    <font>
      <sz val="8"/>
      <color theme="1"/>
      <name val="Tahoma"/>
      <family val="2"/>
    </font>
    <font>
      <sz val="20"/>
      <color indexed="47"/>
      <name val="Webdings"/>
      <family val="1"/>
      <charset val="2"/>
    </font>
    <font>
      <b/>
      <u/>
      <sz val="8"/>
      <color indexed="47"/>
      <name val="Tahoma"/>
      <family val="2"/>
    </font>
    <font>
      <sz val="8"/>
      <color indexed="47"/>
      <name val="tahoma"/>
      <family val="2"/>
    </font>
    <font>
      <b/>
      <sz val="8"/>
      <color indexed="47"/>
      <name val="tahoma"/>
      <family val="2"/>
    </font>
    <font>
      <b/>
      <sz val="9"/>
      <color rgb="FFFF0000"/>
      <name val="tahoma"/>
      <family val="2"/>
    </font>
    <font>
      <b/>
      <u/>
      <sz val="9"/>
      <name val="Tahoma"/>
      <family val="2"/>
    </font>
    <font>
      <sz val="14"/>
      <color theme="0"/>
      <name val="Webdings"/>
      <family val="1"/>
      <charset val="2"/>
    </font>
    <font>
      <b/>
      <sz val="8"/>
      <color indexed="8"/>
      <name val="Tahoma"/>
      <family val="2"/>
    </font>
    <font>
      <sz val="8"/>
      <color indexed="8"/>
      <name val="Tahoma"/>
      <family val="2"/>
    </font>
    <font>
      <b/>
      <u/>
      <sz val="8"/>
      <color indexed="8"/>
      <name val="Tahoma"/>
      <family val="2"/>
    </font>
  </fonts>
  <fills count="16">
    <fill>
      <patternFill patternType="none"/>
    </fill>
    <fill>
      <patternFill patternType="gray125"/>
    </fill>
    <fill>
      <patternFill patternType="solid">
        <fgColor indexed="45"/>
        <bgColor indexed="64"/>
      </patternFill>
    </fill>
    <fill>
      <patternFill patternType="lightGray">
        <fgColor indexed="19"/>
        <bgColor indexed="8"/>
      </patternFill>
    </fill>
    <fill>
      <patternFill patternType="solid">
        <fgColor indexed="16"/>
        <bgColor indexed="64"/>
      </patternFill>
    </fill>
    <fill>
      <patternFill patternType="mediumGray">
        <fgColor indexed="8"/>
        <bgColor indexed="16"/>
      </patternFill>
    </fill>
    <fill>
      <patternFill patternType="solid">
        <fgColor indexed="8"/>
        <bgColor indexed="64"/>
      </patternFill>
    </fill>
    <fill>
      <patternFill patternType="solid">
        <fgColor indexed="16"/>
        <bgColor indexed="21"/>
      </patternFill>
    </fill>
    <fill>
      <patternFill patternType="solid">
        <fgColor indexed="47"/>
        <bgColor indexed="64"/>
      </patternFill>
    </fill>
    <fill>
      <patternFill patternType="solid">
        <fgColor indexed="14"/>
        <bgColor indexed="64"/>
      </patternFill>
    </fill>
    <fill>
      <patternFill patternType="solid">
        <fgColor indexed="21"/>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16"/>
        <bgColor indexed="51"/>
      </patternFill>
    </fill>
  </fills>
  <borders count="10">
    <border>
      <left/>
      <right/>
      <top/>
      <bottom/>
      <diagonal/>
    </border>
    <border>
      <left style="double">
        <color indexed="62"/>
      </left>
      <right style="double">
        <color indexed="62"/>
      </right>
      <top style="double">
        <color indexed="62"/>
      </top>
      <bottom style="double">
        <color indexed="62"/>
      </bottom>
      <diagonal/>
    </border>
    <border>
      <left style="medium">
        <color indexed="17"/>
      </left>
      <right style="medium">
        <color indexed="17"/>
      </right>
      <top style="medium">
        <color indexed="17"/>
      </top>
      <bottom style="medium">
        <color indexed="17"/>
      </bottom>
      <diagonal/>
    </border>
    <border>
      <left style="medium">
        <color indexed="17"/>
      </left>
      <right/>
      <top style="medium">
        <color indexed="17"/>
      </top>
      <bottom style="medium">
        <color indexed="17"/>
      </bottom>
      <diagonal/>
    </border>
    <border>
      <left/>
      <right style="medium">
        <color indexed="17"/>
      </right>
      <top style="medium">
        <color indexed="17"/>
      </top>
      <bottom style="medium">
        <color indexed="17"/>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bottom style="thin">
        <color theme="0"/>
      </bottom>
      <diagonal/>
    </border>
  </borders>
  <cellStyleXfs count="6">
    <xf numFmtId="0" fontId="0" fillId="0" borderId="0"/>
    <xf numFmtId="43" fontId="26" fillId="0" borderId="0" applyFont="0" applyFill="0" applyBorder="0" applyAlignment="0" applyProtection="0"/>
    <xf numFmtId="0" fontId="2" fillId="0" borderId="0" applyNumberFormat="0" applyFont="0" applyFill="0" applyBorder="0" applyAlignment="0" applyProtection="0">
      <alignment vertical="top"/>
      <protection locked="0"/>
    </xf>
    <xf numFmtId="0" fontId="3" fillId="2" borderId="1" applyNumberFormat="0" applyFont="0" applyFill="0" applyBorder="0" applyAlignment="0" applyProtection="0">
      <alignment horizontal="center" vertical="center"/>
      <protection hidden="1"/>
    </xf>
    <xf numFmtId="0" fontId="26" fillId="0" borderId="0"/>
    <xf numFmtId="9" fontId="26" fillId="0" borderId="0" applyFont="0" applyFill="0" applyBorder="0" applyAlignment="0" applyProtection="0"/>
  </cellStyleXfs>
  <cellXfs count="53">
    <xf numFmtId="0" fontId="0" fillId="0" borderId="0" xfId="0"/>
    <xf numFmtId="0" fontId="19" fillId="0" borderId="0" xfId="0" applyFont="1" applyFill="1" applyBorder="1" applyAlignment="1" applyProtection="1">
      <alignment horizontal="left" vertical="center" indent="2"/>
      <protection hidden="1"/>
    </xf>
    <xf numFmtId="0" fontId="6" fillId="3" borderId="0" xfId="2" applyFont="1" applyFill="1" applyAlignment="1" applyProtection="1">
      <alignment vertical="center"/>
    </xf>
    <xf numFmtId="0" fontId="4" fillId="0" borderId="0" xfId="0" applyFont="1" applyProtection="1">
      <protection hidden="1"/>
    </xf>
    <xf numFmtId="0" fontId="6" fillId="3" borderId="0" xfId="0" applyFont="1" applyFill="1" applyAlignment="1">
      <alignment vertical="center"/>
    </xf>
    <xf numFmtId="0" fontId="0" fillId="6" borderId="0" xfId="0"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7" fillId="0" borderId="0" xfId="0" applyFont="1" applyFill="1" applyBorder="1" applyAlignment="1">
      <alignment horizontal="left" vertical="top" indent="3"/>
    </xf>
    <xf numFmtId="0" fontId="7" fillId="0" borderId="0" xfId="0" applyFont="1" applyFill="1" applyBorder="1" applyAlignment="1">
      <alignment vertical="top"/>
    </xf>
    <xf numFmtId="0" fontId="8" fillId="0" borderId="0" xfId="0" applyFont="1" applyFill="1" applyBorder="1" applyAlignment="1">
      <alignment horizontal="left" vertical="top" indent="3"/>
    </xf>
    <xf numFmtId="0" fontId="8" fillId="0" borderId="0" xfId="0" applyFont="1" applyFill="1" applyBorder="1" applyAlignment="1">
      <alignment vertical="top"/>
    </xf>
    <xf numFmtId="0" fontId="5" fillId="0" borderId="0" xfId="0" applyFont="1" applyFill="1" applyBorder="1" applyAlignment="1">
      <alignment vertical="top"/>
    </xf>
    <xf numFmtId="0" fontId="0" fillId="7" borderId="0" xfId="0" applyFill="1" applyBorder="1" applyAlignment="1">
      <alignment vertical="center"/>
    </xf>
    <xf numFmtId="0" fontId="0" fillId="7" borderId="0" xfId="0" applyFill="1" applyAlignment="1">
      <alignment vertical="center"/>
    </xf>
    <xf numFmtId="0" fontId="9" fillId="7" borderId="0" xfId="0" applyFont="1" applyFill="1" applyBorder="1" applyAlignment="1">
      <alignment horizontal="left" vertical="center" indent="1"/>
    </xf>
    <xf numFmtId="0" fontId="1" fillId="0" borderId="0" xfId="0" applyFont="1" applyFill="1" applyAlignment="1">
      <alignment vertical="center"/>
    </xf>
    <xf numFmtId="0" fontId="21" fillId="5" borderId="2" xfId="0" applyFont="1" applyFill="1" applyBorder="1" applyAlignment="1" applyProtection="1">
      <alignment horizontal="center" vertical="center"/>
      <protection hidden="1"/>
    </xf>
    <xf numFmtId="0" fontId="0" fillId="8" borderId="0" xfId="0" applyFill="1" applyAlignment="1" applyProtection="1">
      <alignment vertical="center"/>
      <protection hidden="1"/>
    </xf>
    <xf numFmtId="0" fontId="22" fillId="8" borderId="0" xfId="0" applyFont="1" applyFill="1" applyBorder="1" applyAlignment="1" applyProtection="1">
      <alignment vertical="center"/>
      <protection hidden="1"/>
    </xf>
    <xf numFmtId="0" fontId="23" fillId="0" borderId="0" xfId="0" applyFont="1" applyFill="1" applyAlignment="1" applyProtection="1">
      <alignment vertical="center"/>
      <protection hidden="1"/>
    </xf>
    <xf numFmtId="0" fontId="26" fillId="0" borderId="0" xfId="4" applyNumberFormat="1" applyAlignment="1">
      <alignment vertical="center"/>
    </xf>
    <xf numFmtId="0" fontId="22" fillId="8" borderId="0" xfId="0" applyFont="1" applyFill="1" applyBorder="1" applyAlignment="1" applyProtection="1">
      <alignment horizontal="left" vertical="center" indent="2"/>
      <protection hidden="1"/>
    </xf>
    <xf numFmtId="9" fontId="0" fillId="0" borderId="0" xfId="0" applyNumberFormat="1"/>
    <xf numFmtId="0" fontId="26" fillId="0" borderId="0" xfId="4" applyNumberFormat="1" applyAlignment="1" applyProtection="1">
      <alignment vertical="center"/>
      <protection hidden="1"/>
    </xf>
    <xf numFmtId="164" fontId="30" fillId="0" borderId="5" xfId="4" applyNumberFormat="1" applyFont="1" applyFill="1" applyBorder="1" applyAlignment="1" applyProtection="1">
      <alignment vertical="center"/>
      <protection hidden="1"/>
    </xf>
    <xf numFmtId="0" fontId="25" fillId="0" borderId="0" xfId="4" applyNumberFormat="1" applyFont="1" applyAlignment="1" applyProtection="1">
      <alignment horizontal="left" vertical="center" indent="1"/>
      <protection hidden="1"/>
    </xf>
    <xf numFmtId="0" fontId="25" fillId="0" borderId="0" xfId="4" applyNumberFormat="1" applyFont="1" applyAlignment="1" applyProtection="1">
      <alignment vertical="center"/>
      <protection hidden="1"/>
    </xf>
    <xf numFmtId="0" fontId="27" fillId="12" borderId="6" xfId="4" applyNumberFormat="1" applyFont="1" applyFill="1" applyBorder="1" applyAlignment="1" applyProtection="1">
      <alignment horizontal="center" vertical="center"/>
      <protection hidden="1"/>
    </xf>
    <xf numFmtId="164" fontId="25" fillId="13" borderId="8" xfId="4" applyNumberFormat="1" applyFont="1" applyFill="1" applyBorder="1" applyAlignment="1" applyProtection="1">
      <alignment horizontal="center" vertical="center"/>
      <protection hidden="1"/>
    </xf>
    <xf numFmtId="165" fontId="25" fillId="13" borderId="8" xfId="5" applyNumberFormat="1" applyFont="1" applyFill="1" applyBorder="1" applyAlignment="1" applyProtection="1">
      <alignment horizontal="center" vertical="center"/>
      <protection hidden="1"/>
    </xf>
    <xf numFmtId="0" fontId="27" fillId="12" borderId="7" xfId="4" applyNumberFormat="1" applyFont="1" applyFill="1" applyBorder="1" applyAlignment="1" applyProtection="1">
      <alignment horizontal="center" vertical="center"/>
      <protection hidden="1"/>
    </xf>
    <xf numFmtId="0" fontId="27" fillId="12" borderId="7" xfId="4" applyNumberFormat="1" applyFont="1" applyFill="1" applyBorder="1" applyAlignment="1" applyProtection="1">
      <alignment vertical="center"/>
      <protection hidden="1"/>
    </xf>
    <xf numFmtId="164" fontId="27" fillId="12" borderId="7" xfId="4" applyNumberFormat="1" applyFont="1" applyFill="1" applyBorder="1" applyAlignment="1" applyProtection="1">
      <alignment horizontal="center" vertical="center"/>
      <protection hidden="1"/>
    </xf>
    <xf numFmtId="164" fontId="29" fillId="11" borderId="5" xfId="4" applyNumberFormat="1" applyFont="1" applyFill="1" applyBorder="1" applyAlignment="1" applyProtection="1">
      <alignment vertical="center"/>
      <protection locked="0"/>
    </xf>
    <xf numFmtId="49" fontId="0" fillId="0" borderId="0" xfId="0" applyNumberFormat="1"/>
    <xf numFmtId="0" fontId="26" fillId="11" borderId="0" xfId="4" applyNumberFormat="1" applyFill="1" applyAlignment="1">
      <alignment vertical="center"/>
    </xf>
    <xf numFmtId="0" fontId="26" fillId="11" borderId="0" xfId="4" applyNumberFormat="1" applyFill="1" applyAlignment="1" applyProtection="1">
      <alignment vertical="center"/>
      <protection hidden="1"/>
    </xf>
    <xf numFmtId="0" fontId="31" fillId="0" borderId="0" xfId="4" applyNumberFormat="1" applyFont="1" applyAlignment="1">
      <alignment horizontal="left" vertical="center" indent="2"/>
    </xf>
    <xf numFmtId="0" fontId="20" fillId="4" borderId="3" xfId="3"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32" fillId="15" borderId="0" xfId="0" applyFont="1" applyFill="1" applyBorder="1" applyAlignment="1" applyProtection="1">
      <alignment horizontal="center" vertical="center"/>
      <protection hidden="1"/>
    </xf>
    <xf numFmtId="0" fontId="0" fillId="14" borderId="0" xfId="0" applyFill="1" applyProtection="1">
      <protection locked="0"/>
    </xf>
    <xf numFmtId="0" fontId="36" fillId="0" borderId="0" xfId="0" applyFont="1" applyFill="1" applyBorder="1" applyAlignment="1" applyProtection="1">
      <alignment horizontal="right"/>
      <protection hidden="1"/>
    </xf>
    <xf numFmtId="0" fontId="38" fillId="11" borderId="0" xfId="3" applyFont="1" applyFill="1" applyBorder="1" applyAlignment="1" applyProtection="1">
      <alignment horizontal="center" vertical="center" wrapText="1"/>
      <protection hidden="1"/>
    </xf>
    <xf numFmtId="0" fontId="26" fillId="7" borderId="0" xfId="4" applyFill="1" applyBorder="1" applyAlignment="1">
      <alignment vertical="center"/>
    </xf>
    <xf numFmtId="166" fontId="25" fillId="13" borderId="8" xfId="4" applyNumberFormat="1" applyFont="1" applyFill="1" applyBorder="1" applyAlignment="1" applyProtection="1">
      <alignment horizontal="center" vertical="center"/>
      <protection hidden="1"/>
    </xf>
    <xf numFmtId="166" fontId="25" fillId="13" borderId="8" xfId="1" applyNumberFormat="1" applyFont="1" applyFill="1" applyBorder="1" applyAlignment="1" applyProtection="1">
      <alignment horizontal="center" vertical="center"/>
      <protection hidden="1"/>
    </xf>
    <xf numFmtId="0" fontId="26" fillId="0" borderId="0" xfId="4" applyNumberFormat="1" applyFill="1" applyAlignment="1" applyProtection="1">
      <alignment vertical="center"/>
      <protection hidden="1"/>
    </xf>
    <xf numFmtId="0" fontId="16" fillId="7" borderId="0" xfId="3" applyFont="1" applyFill="1" applyBorder="1" applyAlignment="1" applyProtection="1">
      <alignment horizontal="left" vertical="center" indent="1"/>
    </xf>
    <xf numFmtId="0" fontId="11" fillId="9" borderId="0" xfId="3" applyFont="1" applyFill="1" applyBorder="1" applyAlignment="1" applyProtection="1">
      <alignment horizontal="left" vertical="center" indent="1"/>
    </xf>
    <xf numFmtId="0" fontId="14" fillId="10" borderId="0" xfId="0" applyFont="1" applyFill="1" applyBorder="1" applyAlignment="1">
      <alignment horizontal="left" vertical="center" indent="1"/>
    </xf>
    <xf numFmtId="0" fontId="37" fillId="0" borderId="9" xfId="4" applyNumberFormat="1" applyFont="1" applyBorder="1" applyAlignment="1" applyProtection="1">
      <alignment horizontal="center" vertical="center" wrapText="1"/>
      <protection hidden="1"/>
    </xf>
  </cellXfs>
  <cellStyles count="6">
    <cellStyle name="Comma 2" xfId="1" xr:uid="{00000000-0005-0000-0000-000000000000}"/>
    <cellStyle name="Followed Hyperlink" xfId="2" builtinId="9"/>
    <cellStyle name="Hyperlink" xfId="3" builtinId="8"/>
    <cellStyle name="Normal" xfId="0" builtinId="0"/>
    <cellStyle name="Normal 2" xfId="4" xr:uid="{00000000-0005-0000-0000-000004000000}"/>
    <cellStyle name="Percent 2" xfId="5" xr:uid="{00000000-0005-0000-0000-000005000000}"/>
  </cellStyles>
  <dxfs count="1">
    <dxf>
      <font>
        <b val="0"/>
        <i/>
        <strike val="0"/>
        <u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10000"/>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alc!$A$2" lockText="1"/>
</file>

<file path=xl/ctrlProps/ctrlProp2.xml><?xml version="1.0" encoding="utf-8"?>
<formControlPr xmlns="http://schemas.microsoft.com/office/spreadsheetml/2009/9/main" objectType="Drop" dropLines="20" dropStyle="combo" dx="22" fmlaLink="calc!$A$3" fmlaRange="calc!$B$4:$B$6"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2544" name="Rectangle 1" descr="50%">
          <a:extLst>
            <a:ext uri="{FF2B5EF4-FFF2-40B4-BE49-F238E27FC236}">
              <a16:creationId xmlns:a16="http://schemas.microsoft.com/office/drawing/2014/main" id="{00000000-0008-0000-0000-0000F00900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20</xdr:row>
      <xdr:rowOff>0</xdr:rowOff>
    </xdr:from>
    <xdr:to>
      <xdr:col>18</xdr:col>
      <xdr:colOff>0</xdr:colOff>
      <xdr:row>24</xdr:row>
      <xdr:rowOff>0</xdr:rowOff>
    </xdr:to>
    <xdr:grpSp>
      <xdr:nvGrpSpPr>
        <xdr:cNvPr id="2545" name="Group 2">
          <a:extLst>
            <a:ext uri="{FF2B5EF4-FFF2-40B4-BE49-F238E27FC236}">
              <a16:creationId xmlns:a16="http://schemas.microsoft.com/office/drawing/2014/main" id="{00000000-0008-0000-0000-0000F1090000}"/>
            </a:ext>
          </a:extLst>
        </xdr:cNvPr>
        <xdr:cNvGrpSpPr>
          <a:grpSpLocks/>
        </xdr:cNvGrpSpPr>
      </xdr:nvGrpSpPr>
      <xdr:grpSpPr bwMode="auto">
        <a:xfrm>
          <a:off x="561975" y="6229350"/>
          <a:ext cx="6477000" cy="990600"/>
          <a:chOff x="878" y="692"/>
          <a:chExt cx="40" cy="52"/>
        </a:xfrm>
      </xdr:grpSpPr>
      <xdr:sp macro="" textlink="">
        <xdr:nvSpPr>
          <xdr:cNvPr id="2569" name="Line 3">
            <a:extLst>
              <a:ext uri="{FF2B5EF4-FFF2-40B4-BE49-F238E27FC236}">
                <a16:creationId xmlns:a16="http://schemas.microsoft.com/office/drawing/2014/main" id="{00000000-0008-0000-0000-0000090A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2570" name="Line 4">
            <a:extLst>
              <a:ext uri="{FF2B5EF4-FFF2-40B4-BE49-F238E27FC236}">
                <a16:creationId xmlns:a16="http://schemas.microsoft.com/office/drawing/2014/main" id="{00000000-0008-0000-0000-00000A0A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2571" name="Line 5">
            <a:extLst>
              <a:ext uri="{FF2B5EF4-FFF2-40B4-BE49-F238E27FC236}">
                <a16:creationId xmlns:a16="http://schemas.microsoft.com/office/drawing/2014/main" id="{00000000-0008-0000-0000-00000B0A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2572" name="Line 6">
            <a:extLst>
              <a:ext uri="{FF2B5EF4-FFF2-40B4-BE49-F238E27FC236}">
                <a16:creationId xmlns:a16="http://schemas.microsoft.com/office/drawing/2014/main" id="{00000000-0008-0000-0000-00000C0A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17</xdr:row>
      <xdr:rowOff>0</xdr:rowOff>
    </xdr:from>
    <xdr:to>
      <xdr:col>17</xdr:col>
      <xdr:colOff>0</xdr:colOff>
      <xdr:row>18</xdr:row>
      <xdr:rowOff>0</xdr:rowOff>
    </xdr:to>
    <xdr:grpSp>
      <xdr:nvGrpSpPr>
        <xdr:cNvPr id="2546" name="Group 9">
          <a:extLst>
            <a:ext uri="{FF2B5EF4-FFF2-40B4-BE49-F238E27FC236}">
              <a16:creationId xmlns:a16="http://schemas.microsoft.com/office/drawing/2014/main" id="{00000000-0008-0000-0000-0000F2090000}"/>
            </a:ext>
          </a:extLst>
        </xdr:cNvPr>
        <xdr:cNvGrpSpPr>
          <a:grpSpLocks/>
        </xdr:cNvGrpSpPr>
      </xdr:nvGrpSpPr>
      <xdr:grpSpPr bwMode="auto">
        <a:xfrm>
          <a:off x="5514975" y="5486400"/>
          <a:ext cx="971550" cy="247650"/>
          <a:chOff x="878" y="692"/>
          <a:chExt cx="40" cy="52"/>
        </a:xfrm>
      </xdr:grpSpPr>
      <xdr:sp macro="" textlink="">
        <xdr:nvSpPr>
          <xdr:cNvPr id="2565" name="Line 10">
            <a:extLst>
              <a:ext uri="{FF2B5EF4-FFF2-40B4-BE49-F238E27FC236}">
                <a16:creationId xmlns:a16="http://schemas.microsoft.com/office/drawing/2014/main" id="{00000000-0008-0000-0000-0000050A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2566" name="Line 11">
            <a:extLst>
              <a:ext uri="{FF2B5EF4-FFF2-40B4-BE49-F238E27FC236}">
                <a16:creationId xmlns:a16="http://schemas.microsoft.com/office/drawing/2014/main" id="{00000000-0008-0000-0000-0000060A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2567" name="Line 12">
            <a:extLst>
              <a:ext uri="{FF2B5EF4-FFF2-40B4-BE49-F238E27FC236}">
                <a16:creationId xmlns:a16="http://schemas.microsoft.com/office/drawing/2014/main" id="{00000000-0008-0000-0000-0000070A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2568" name="Line 13">
            <a:extLst>
              <a:ext uri="{FF2B5EF4-FFF2-40B4-BE49-F238E27FC236}">
                <a16:creationId xmlns:a16="http://schemas.microsoft.com/office/drawing/2014/main" id="{00000000-0008-0000-0000-0000080A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2547" name="Group 14">
          <a:extLst>
            <a:ext uri="{FF2B5EF4-FFF2-40B4-BE49-F238E27FC236}">
              <a16:creationId xmlns:a16="http://schemas.microsoft.com/office/drawing/2014/main" id="{00000000-0008-0000-0000-0000F3090000}"/>
            </a:ext>
          </a:extLst>
        </xdr:cNvPr>
        <xdr:cNvGrpSpPr>
          <a:grpSpLocks/>
        </xdr:cNvGrpSpPr>
      </xdr:nvGrpSpPr>
      <xdr:grpSpPr bwMode="auto">
        <a:xfrm>
          <a:off x="5514975" y="6724650"/>
          <a:ext cx="971550" cy="247650"/>
          <a:chOff x="878" y="692"/>
          <a:chExt cx="40" cy="52"/>
        </a:xfrm>
      </xdr:grpSpPr>
      <xdr:sp macro="" textlink="">
        <xdr:nvSpPr>
          <xdr:cNvPr id="2561" name="Line 15">
            <a:extLst>
              <a:ext uri="{FF2B5EF4-FFF2-40B4-BE49-F238E27FC236}">
                <a16:creationId xmlns:a16="http://schemas.microsoft.com/office/drawing/2014/main" id="{00000000-0008-0000-0000-0000010A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62" name="Line 16">
            <a:extLst>
              <a:ext uri="{FF2B5EF4-FFF2-40B4-BE49-F238E27FC236}">
                <a16:creationId xmlns:a16="http://schemas.microsoft.com/office/drawing/2014/main" id="{00000000-0008-0000-0000-0000020A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63" name="Line 17">
            <a:extLst>
              <a:ext uri="{FF2B5EF4-FFF2-40B4-BE49-F238E27FC236}">
                <a16:creationId xmlns:a16="http://schemas.microsoft.com/office/drawing/2014/main" id="{00000000-0008-0000-0000-0000030A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64" name="Line 18">
            <a:extLst>
              <a:ext uri="{FF2B5EF4-FFF2-40B4-BE49-F238E27FC236}">
                <a16:creationId xmlns:a16="http://schemas.microsoft.com/office/drawing/2014/main" id="{00000000-0008-0000-0000-0000040A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21</xdr:row>
      <xdr:rowOff>0</xdr:rowOff>
    </xdr:from>
    <xdr:to>
      <xdr:col>17</xdr:col>
      <xdr:colOff>0</xdr:colOff>
      <xdr:row>22</xdr:row>
      <xdr:rowOff>0</xdr:rowOff>
    </xdr:to>
    <xdr:grpSp>
      <xdr:nvGrpSpPr>
        <xdr:cNvPr id="2548" name="Group 19">
          <a:extLst>
            <a:ext uri="{FF2B5EF4-FFF2-40B4-BE49-F238E27FC236}">
              <a16:creationId xmlns:a16="http://schemas.microsoft.com/office/drawing/2014/main" id="{00000000-0008-0000-0000-0000F4090000}"/>
            </a:ext>
          </a:extLst>
        </xdr:cNvPr>
        <xdr:cNvGrpSpPr>
          <a:grpSpLocks/>
        </xdr:cNvGrpSpPr>
      </xdr:nvGrpSpPr>
      <xdr:grpSpPr bwMode="auto">
        <a:xfrm>
          <a:off x="5514975" y="6477000"/>
          <a:ext cx="971550" cy="247650"/>
          <a:chOff x="878" y="692"/>
          <a:chExt cx="40" cy="52"/>
        </a:xfrm>
      </xdr:grpSpPr>
      <xdr:sp macro="" textlink="">
        <xdr:nvSpPr>
          <xdr:cNvPr id="2557" name="Line 20">
            <a:extLst>
              <a:ext uri="{FF2B5EF4-FFF2-40B4-BE49-F238E27FC236}">
                <a16:creationId xmlns:a16="http://schemas.microsoft.com/office/drawing/2014/main" id="{00000000-0008-0000-0000-0000FD09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58" name="Line 21">
            <a:extLst>
              <a:ext uri="{FF2B5EF4-FFF2-40B4-BE49-F238E27FC236}">
                <a16:creationId xmlns:a16="http://schemas.microsoft.com/office/drawing/2014/main" id="{00000000-0008-0000-0000-0000FE09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59" name="Line 22">
            <a:extLst>
              <a:ext uri="{FF2B5EF4-FFF2-40B4-BE49-F238E27FC236}">
                <a16:creationId xmlns:a16="http://schemas.microsoft.com/office/drawing/2014/main" id="{00000000-0008-0000-0000-0000FF09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2560" name="Line 23">
            <a:extLst>
              <a:ext uri="{FF2B5EF4-FFF2-40B4-BE49-F238E27FC236}">
                <a16:creationId xmlns:a16="http://schemas.microsoft.com/office/drawing/2014/main" id="{00000000-0008-0000-0000-0000000A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oneCellAnchor>
    <xdr:from>
      <xdr:col>2</xdr:col>
      <xdr:colOff>27093</xdr:colOff>
      <xdr:row>12</xdr:row>
      <xdr:rowOff>244931</xdr:rowOff>
    </xdr:from>
    <xdr:ext cx="155363" cy="234038"/>
    <xdr:sp macro="" textlink="">
      <xdr:nvSpPr>
        <xdr:cNvPr id="2072" name="Text Box 24">
          <a:extLst>
            <a:ext uri="{FF2B5EF4-FFF2-40B4-BE49-F238E27FC236}">
              <a16:creationId xmlns:a16="http://schemas.microsoft.com/office/drawing/2014/main" id="{00000000-0008-0000-0000-000018080000}"/>
            </a:ext>
          </a:extLst>
        </xdr:cNvPr>
        <xdr:cNvSpPr txBox="1">
          <a:spLocks noChangeArrowheads="1"/>
        </xdr:cNvSpPr>
      </xdr:nvSpPr>
      <xdr:spPr bwMode="auto">
        <a:xfrm>
          <a:off x="589068" y="4493081"/>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endParaRPr lang="en-GB"/>
        </a:p>
      </xdr:txBody>
    </xdr:sp>
    <xdr:clientData/>
  </xdr:oneCellAnchor>
  <xdr:oneCellAnchor>
    <xdr:from>
      <xdr:col>2</xdr:col>
      <xdr:colOff>27093</xdr:colOff>
      <xdr:row>4</xdr:row>
      <xdr:rowOff>244931</xdr:rowOff>
    </xdr:from>
    <xdr:ext cx="155363" cy="234038"/>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589068" y="2511881"/>
          <a:ext cx="155363" cy="234038"/>
        </a:xfrm>
        <a:prstGeom prst="rect">
          <a:avLst/>
        </a:prstGeom>
        <a:solidFill>
          <a:srgbClr xmlns:mc="http://schemas.openxmlformats.org/markup-compatibility/2006" xmlns:a14="http://schemas.microsoft.com/office/drawing/2010/main" val="464646" mc:Ignorable="a14" a14:legacySpreadsheetColorIndex="21"/>
        </a:solidFill>
        <a:ln>
          <a:noFill/>
        </a:ln>
        <a:effectLst>
          <a:prstShdw prst="shdw17" dist="17961" dir="2700000">
            <a:srgbClr xmlns:mc="http://schemas.openxmlformats.org/markup-compatibility/2006" xmlns:a14="http://schemas.microsoft.com/office/drawing/2010/main" val="2A2A2A" mc:Ignorable="a14" a14:legacySpreadsheetColorIndex="21">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endParaRPr lang="en-GB"/>
        </a:p>
      </xdr:txBody>
    </xdr:sp>
    <xdr:clientData/>
  </xdr:oneCellAnchor>
  <xdr:twoCellAnchor>
    <xdr:from>
      <xdr:col>2</xdr:col>
      <xdr:colOff>0</xdr:colOff>
      <xdr:row>14</xdr:row>
      <xdr:rowOff>1</xdr:rowOff>
    </xdr:from>
    <xdr:to>
      <xdr:col>18</xdr:col>
      <xdr:colOff>0</xdr:colOff>
      <xdr:row>17</xdr:row>
      <xdr:rowOff>1</xdr:rowOff>
    </xdr:to>
    <xdr:sp macro="" textlink="">
      <xdr:nvSpPr>
        <xdr:cNvPr id="2074" name="Text Box 26">
          <a:extLst>
            <a:ext uri="{FF2B5EF4-FFF2-40B4-BE49-F238E27FC236}">
              <a16:creationId xmlns:a16="http://schemas.microsoft.com/office/drawing/2014/main" id="{00000000-0008-0000-0000-00001A080000}"/>
            </a:ext>
          </a:extLst>
        </xdr:cNvPr>
        <xdr:cNvSpPr txBox="1">
          <a:spLocks noChangeArrowheads="1"/>
        </xdr:cNvSpPr>
      </xdr:nvSpPr>
      <xdr:spPr bwMode="auto">
        <a:xfrm>
          <a:off x="561975" y="4743451"/>
          <a:ext cx="6477000" cy="74295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defRPr sz="1000"/>
          </a:pPr>
          <a:r>
            <a:rPr lang="nl-BE" sz="12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Utilisez cet outil de calcul pour calculer vous-même le montant des droits de donation dus pour chaque bénéficiaire sur (sa part de) l'immeuble que vous donnez.</a:t>
          </a:r>
          <a:r>
            <a:rPr lang="nl-BE" sz="1200" b="0" i="0" u="none" strike="noStrike" baseline="0">
              <a:solidFill>
                <a:srgbClr val="000000"/>
              </a:solidFill>
              <a:latin typeface="Tahoma"/>
              <a:cs typeface="Tahoma"/>
            </a:rPr>
            <a:t> </a:t>
          </a:r>
          <a:endParaRPr lang="nl-BE"/>
        </a:p>
      </xdr:txBody>
    </xdr:sp>
    <xdr:clientData/>
  </xdr:twoCellAnchor>
  <xdr:twoCellAnchor editAs="oneCell">
    <xdr:from>
      <xdr:col>2</xdr:col>
      <xdr:colOff>161925</xdr:colOff>
      <xdr:row>21</xdr:row>
      <xdr:rowOff>19050</xdr:rowOff>
    </xdr:from>
    <xdr:to>
      <xdr:col>4</xdr:col>
      <xdr:colOff>295275</xdr:colOff>
      <xdr:row>21</xdr:row>
      <xdr:rowOff>238125</xdr:rowOff>
    </xdr:to>
    <xdr:pic>
      <xdr:nvPicPr>
        <xdr:cNvPr id="2552" name="Picture 27" descr="S:\LOGO\TL\WWINDIxx_white.jpg">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6496050"/>
          <a:ext cx="895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495300</xdr:colOff>
      <xdr:row>21</xdr:row>
      <xdr:rowOff>19050</xdr:rowOff>
    </xdr:from>
    <xdr:to>
      <xdr:col>16</xdr:col>
      <xdr:colOff>571500</xdr:colOff>
      <xdr:row>21</xdr:row>
      <xdr:rowOff>95250</xdr:rowOff>
    </xdr:to>
    <xdr:sp macro="" textlink="">
      <xdr:nvSpPr>
        <xdr:cNvPr id="2553" name="Rectangle 28">
          <a:extLst>
            <a:ext uri="{FF2B5EF4-FFF2-40B4-BE49-F238E27FC236}">
              <a16:creationId xmlns:a16="http://schemas.microsoft.com/office/drawing/2014/main" id="{00000000-0008-0000-0000-0000F9090000}"/>
            </a:ext>
          </a:extLst>
        </xdr:cNvPr>
        <xdr:cNvSpPr>
          <a:spLocks noChangeArrowheads="1"/>
        </xdr:cNvSpPr>
      </xdr:nvSpPr>
      <xdr:spPr bwMode="auto">
        <a:xfrm>
          <a:off x="6391275" y="649605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495300</xdr:colOff>
      <xdr:row>22</xdr:row>
      <xdr:rowOff>19050</xdr:rowOff>
    </xdr:from>
    <xdr:to>
      <xdr:col>16</xdr:col>
      <xdr:colOff>571500</xdr:colOff>
      <xdr:row>22</xdr:row>
      <xdr:rowOff>95250</xdr:rowOff>
    </xdr:to>
    <xdr:sp macro="" textlink="">
      <xdr:nvSpPr>
        <xdr:cNvPr id="2554" name="Rectangle 29">
          <a:extLst>
            <a:ext uri="{FF2B5EF4-FFF2-40B4-BE49-F238E27FC236}">
              <a16:creationId xmlns:a16="http://schemas.microsoft.com/office/drawing/2014/main" id="{00000000-0008-0000-0000-0000FA090000}"/>
            </a:ext>
          </a:extLst>
        </xdr:cNvPr>
        <xdr:cNvSpPr>
          <a:spLocks noChangeArrowheads="1"/>
        </xdr:cNvSpPr>
      </xdr:nvSpPr>
      <xdr:spPr bwMode="auto">
        <a:xfrm>
          <a:off x="6391275" y="674370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2</xdr:col>
      <xdr:colOff>0</xdr:colOff>
      <xdr:row>6</xdr:row>
      <xdr:rowOff>0</xdr:rowOff>
    </xdr:from>
    <xdr:to>
      <xdr:col>18</xdr:col>
      <xdr:colOff>0</xdr:colOff>
      <xdr:row>12</xdr:row>
      <xdr:rowOff>0</xdr:rowOff>
    </xdr:to>
    <xdr:sp macro="" textlink="">
      <xdr:nvSpPr>
        <xdr:cNvPr id="31" name="Text Box 26">
          <a:extLst>
            <a:ext uri="{FF2B5EF4-FFF2-40B4-BE49-F238E27FC236}">
              <a16:creationId xmlns:a16="http://schemas.microsoft.com/office/drawing/2014/main" id="{00000000-0008-0000-0000-00001F000000}"/>
            </a:ext>
          </a:extLst>
        </xdr:cNvPr>
        <xdr:cNvSpPr txBox="1">
          <a:spLocks noChangeArrowheads="1"/>
        </xdr:cNvSpPr>
      </xdr:nvSpPr>
      <xdr:spPr bwMode="auto">
        <a:xfrm>
          <a:off x="561975" y="2762250"/>
          <a:ext cx="6477000" cy="14859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defRPr sz="1000"/>
          </a:pPr>
          <a:r>
            <a:rPr lang="nl-BE" sz="1200" b="0" i="0" u="none" strike="noStrike" baseline="0">
              <a:solidFill>
                <a:srgbClr val="000000"/>
              </a:solidFill>
              <a:latin typeface="Tahoma"/>
              <a:cs typeface="Tahoma"/>
            </a:rPr>
            <a:t>Les droits de donation sur les biens immobiliers sont "progressifs". Au plus la valeur de l'immeuble est élevée, au plus les droits le sont aussi. Par contre, pour les biens mobiliers, le taux applicable en matière de droits de donation est fixe, quelle que soit la somme ou la valeur des biens donnés. En Région flamande, les droits de donation sur les biens immobiliers sont généralement moins élevés que les droits de succession. </a:t>
          </a:r>
          <a:endParaRPr lang="nl-BE"/>
        </a:p>
      </xdr:txBody>
    </xdr:sp>
    <xdr:clientData/>
  </xdr:twoCellAnchor>
  <xdr:twoCellAnchor editAs="oneCell">
    <xdr:from>
      <xdr:col>1</xdr:col>
      <xdr:colOff>171450</xdr:colOff>
      <xdr:row>1</xdr:row>
      <xdr:rowOff>238125</xdr:rowOff>
    </xdr:from>
    <xdr:to>
      <xdr:col>17</xdr:col>
      <xdr:colOff>546535</xdr:colOff>
      <xdr:row>3</xdr:row>
      <xdr:rowOff>33283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552450" y="485775"/>
          <a:ext cx="6480610" cy="1566808"/>
        </a:xfrm>
        <a:prstGeom prst="rect">
          <a:avLst/>
        </a:prstGeom>
      </xdr:spPr>
    </xdr:pic>
    <xdr:clientData/>
  </xdr:twoCellAnchor>
  <xdr:twoCellAnchor>
    <xdr:from>
      <xdr:col>15</xdr:col>
      <xdr:colOff>0</xdr:colOff>
      <xdr:row>17</xdr:row>
      <xdr:rowOff>0</xdr:rowOff>
    </xdr:from>
    <xdr:to>
      <xdr:col>17</xdr:col>
      <xdr:colOff>0</xdr:colOff>
      <xdr:row>18</xdr:row>
      <xdr:rowOff>0</xdr:rowOff>
    </xdr:to>
    <xdr:grpSp>
      <xdr:nvGrpSpPr>
        <xdr:cNvPr id="33" name="Group 9">
          <a:extLst>
            <a:ext uri="{FF2B5EF4-FFF2-40B4-BE49-F238E27FC236}">
              <a16:creationId xmlns:a16="http://schemas.microsoft.com/office/drawing/2014/main" id="{00000000-0008-0000-0000-000021000000}"/>
            </a:ext>
          </a:extLst>
        </xdr:cNvPr>
        <xdr:cNvGrpSpPr>
          <a:grpSpLocks/>
        </xdr:cNvGrpSpPr>
      </xdr:nvGrpSpPr>
      <xdr:grpSpPr bwMode="auto">
        <a:xfrm>
          <a:off x="5514975" y="5486400"/>
          <a:ext cx="971550" cy="247650"/>
          <a:chOff x="878" y="692"/>
          <a:chExt cx="40" cy="52"/>
        </a:xfrm>
      </xdr:grpSpPr>
      <xdr:sp macro="" textlink="">
        <xdr:nvSpPr>
          <xdr:cNvPr id="34" name="Line 10">
            <a:extLst>
              <a:ext uri="{FF2B5EF4-FFF2-40B4-BE49-F238E27FC236}">
                <a16:creationId xmlns:a16="http://schemas.microsoft.com/office/drawing/2014/main" id="{00000000-0008-0000-0000-000022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5" name="Line 11">
            <a:extLst>
              <a:ext uri="{FF2B5EF4-FFF2-40B4-BE49-F238E27FC236}">
                <a16:creationId xmlns:a16="http://schemas.microsoft.com/office/drawing/2014/main" id="{00000000-0008-0000-0000-000023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6" name="Line 12">
            <a:extLst>
              <a:ext uri="{FF2B5EF4-FFF2-40B4-BE49-F238E27FC236}">
                <a16:creationId xmlns:a16="http://schemas.microsoft.com/office/drawing/2014/main" id="{00000000-0008-0000-0000-000024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7" name="Line 13">
            <a:extLst>
              <a:ext uri="{FF2B5EF4-FFF2-40B4-BE49-F238E27FC236}">
                <a16:creationId xmlns:a16="http://schemas.microsoft.com/office/drawing/2014/main" id="{00000000-0008-0000-0000-000025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17</xdr:row>
      <xdr:rowOff>0</xdr:rowOff>
    </xdr:from>
    <xdr:to>
      <xdr:col>17</xdr:col>
      <xdr:colOff>0</xdr:colOff>
      <xdr:row>18</xdr:row>
      <xdr:rowOff>0</xdr:rowOff>
    </xdr:to>
    <xdr:grpSp>
      <xdr:nvGrpSpPr>
        <xdr:cNvPr id="38" name="Group 9">
          <a:extLst>
            <a:ext uri="{FF2B5EF4-FFF2-40B4-BE49-F238E27FC236}">
              <a16:creationId xmlns:a16="http://schemas.microsoft.com/office/drawing/2014/main" id="{00000000-0008-0000-0000-000026000000}"/>
            </a:ext>
          </a:extLst>
        </xdr:cNvPr>
        <xdr:cNvGrpSpPr>
          <a:grpSpLocks/>
        </xdr:cNvGrpSpPr>
      </xdr:nvGrpSpPr>
      <xdr:grpSpPr bwMode="auto">
        <a:xfrm>
          <a:off x="5514975" y="5486400"/>
          <a:ext cx="971550" cy="247650"/>
          <a:chOff x="878" y="692"/>
          <a:chExt cx="40" cy="52"/>
        </a:xfrm>
      </xdr:grpSpPr>
      <xdr:sp macro="" textlink="">
        <xdr:nvSpPr>
          <xdr:cNvPr id="39" name="Line 10">
            <a:extLst>
              <a:ext uri="{FF2B5EF4-FFF2-40B4-BE49-F238E27FC236}">
                <a16:creationId xmlns:a16="http://schemas.microsoft.com/office/drawing/2014/main" id="{00000000-0008-0000-0000-000027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40" name="Line 11">
            <a:extLst>
              <a:ext uri="{FF2B5EF4-FFF2-40B4-BE49-F238E27FC236}">
                <a16:creationId xmlns:a16="http://schemas.microsoft.com/office/drawing/2014/main" id="{00000000-0008-0000-0000-000028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41" name="Line 12">
            <a:extLst>
              <a:ext uri="{FF2B5EF4-FFF2-40B4-BE49-F238E27FC236}">
                <a16:creationId xmlns:a16="http://schemas.microsoft.com/office/drawing/2014/main" id="{00000000-0008-0000-0000-000029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42" name="Line 13">
            <a:extLst>
              <a:ext uri="{FF2B5EF4-FFF2-40B4-BE49-F238E27FC236}">
                <a16:creationId xmlns:a16="http://schemas.microsoft.com/office/drawing/2014/main" id="{00000000-0008-0000-0000-00002A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20</xdr:row>
      <xdr:rowOff>0</xdr:rowOff>
    </xdr:from>
    <xdr:to>
      <xdr:col>18</xdr:col>
      <xdr:colOff>0</xdr:colOff>
      <xdr:row>24</xdr:row>
      <xdr:rowOff>0</xdr:rowOff>
    </xdr:to>
    <xdr:grpSp>
      <xdr:nvGrpSpPr>
        <xdr:cNvPr id="43" name="Group 2">
          <a:extLst>
            <a:ext uri="{FF2B5EF4-FFF2-40B4-BE49-F238E27FC236}">
              <a16:creationId xmlns:a16="http://schemas.microsoft.com/office/drawing/2014/main" id="{00000000-0008-0000-0000-00002B000000}"/>
            </a:ext>
          </a:extLst>
        </xdr:cNvPr>
        <xdr:cNvGrpSpPr>
          <a:grpSpLocks/>
        </xdr:cNvGrpSpPr>
      </xdr:nvGrpSpPr>
      <xdr:grpSpPr bwMode="auto">
        <a:xfrm>
          <a:off x="561975" y="6229350"/>
          <a:ext cx="6477000" cy="990600"/>
          <a:chOff x="878" y="692"/>
          <a:chExt cx="40" cy="52"/>
        </a:xfrm>
      </xdr:grpSpPr>
      <xdr:sp macro="" textlink="">
        <xdr:nvSpPr>
          <xdr:cNvPr id="44" name="Line 3">
            <a:extLst>
              <a:ext uri="{FF2B5EF4-FFF2-40B4-BE49-F238E27FC236}">
                <a16:creationId xmlns:a16="http://schemas.microsoft.com/office/drawing/2014/main" id="{00000000-0008-0000-0000-00002C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45" name="Line 4">
            <a:extLst>
              <a:ext uri="{FF2B5EF4-FFF2-40B4-BE49-F238E27FC236}">
                <a16:creationId xmlns:a16="http://schemas.microsoft.com/office/drawing/2014/main" id="{00000000-0008-0000-0000-00002D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46" name="Line 5">
            <a:extLst>
              <a:ext uri="{FF2B5EF4-FFF2-40B4-BE49-F238E27FC236}">
                <a16:creationId xmlns:a16="http://schemas.microsoft.com/office/drawing/2014/main" id="{00000000-0008-0000-0000-00002E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47" name="Line 6">
            <a:extLst>
              <a:ext uri="{FF2B5EF4-FFF2-40B4-BE49-F238E27FC236}">
                <a16:creationId xmlns:a16="http://schemas.microsoft.com/office/drawing/2014/main" id="{00000000-0008-0000-0000-00002F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twoCellAnchor editAs="oneCell">
    <xdr:from>
      <xdr:col>2</xdr:col>
      <xdr:colOff>161925</xdr:colOff>
      <xdr:row>21</xdr:row>
      <xdr:rowOff>19050</xdr:rowOff>
    </xdr:from>
    <xdr:to>
      <xdr:col>4</xdr:col>
      <xdr:colOff>295275</xdr:colOff>
      <xdr:row>21</xdr:row>
      <xdr:rowOff>238125</xdr:rowOff>
    </xdr:to>
    <xdr:pic>
      <xdr:nvPicPr>
        <xdr:cNvPr id="48" name="Picture 27" descr="S:\LOGO\TL\WWINDIxx_white.jpg">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3900" y="6496050"/>
          <a:ext cx="895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447675</xdr:colOff>
      <xdr:row>21</xdr:row>
      <xdr:rowOff>0</xdr:rowOff>
    </xdr:from>
    <xdr:to>
      <xdr:col>17</xdr:col>
      <xdr:colOff>0</xdr:colOff>
      <xdr:row>21</xdr:row>
      <xdr:rowOff>104775</xdr:rowOff>
    </xdr:to>
    <xdr:sp macro="" textlink="">
      <xdr:nvSpPr>
        <xdr:cNvPr id="49" name="Rectangle 28">
          <a:extLst>
            <a:ext uri="{FF2B5EF4-FFF2-40B4-BE49-F238E27FC236}">
              <a16:creationId xmlns:a16="http://schemas.microsoft.com/office/drawing/2014/main" id="{00000000-0008-0000-0000-000031000000}"/>
            </a:ext>
          </a:extLst>
        </xdr:cNvPr>
        <xdr:cNvSpPr>
          <a:spLocks noChangeArrowheads="1"/>
        </xdr:cNvSpPr>
      </xdr:nvSpPr>
      <xdr:spPr bwMode="auto">
        <a:xfrm>
          <a:off x="6343650" y="6477000"/>
          <a:ext cx="142875" cy="104775"/>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476250</xdr:colOff>
      <xdr:row>22</xdr:row>
      <xdr:rowOff>0</xdr:rowOff>
    </xdr:from>
    <xdr:to>
      <xdr:col>17</xdr:col>
      <xdr:colOff>0</xdr:colOff>
      <xdr:row>22</xdr:row>
      <xdr:rowOff>66675</xdr:rowOff>
    </xdr:to>
    <xdr:sp macro="" textlink="">
      <xdr:nvSpPr>
        <xdr:cNvPr id="50" name="Rectangle 29">
          <a:extLst>
            <a:ext uri="{FF2B5EF4-FFF2-40B4-BE49-F238E27FC236}">
              <a16:creationId xmlns:a16="http://schemas.microsoft.com/office/drawing/2014/main" id="{00000000-0008-0000-0000-000032000000}"/>
            </a:ext>
          </a:extLst>
        </xdr:cNvPr>
        <xdr:cNvSpPr>
          <a:spLocks noChangeArrowheads="1"/>
        </xdr:cNvSpPr>
      </xdr:nvSpPr>
      <xdr:spPr bwMode="auto">
        <a:xfrm>
          <a:off x="6372225" y="6724650"/>
          <a:ext cx="114300" cy="66675"/>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15</xdr:col>
      <xdr:colOff>0</xdr:colOff>
      <xdr:row>21</xdr:row>
      <xdr:rowOff>0</xdr:rowOff>
    </xdr:from>
    <xdr:to>
      <xdr:col>17</xdr:col>
      <xdr:colOff>0</xdr:colOff>
      <xdr:row>22</xdr:row>
      <xdr:rowOff>0</xdr:rowOff>
    </xdr:to>
    <xdr:grpSp>
      <xdr:nvGrpSpPr>
        <xdr:cNvPr id="51" name="Group 19">
          <a:extLst>
            <a:ext uri="{FF2B5EF4-FFF2-40B4-BE49-F238E27FC236}">
              <a16:creationId xmlns:a16="http://schemas.microsoft.com/office/drawing/2014/main" id="{00000000-0008-0000-0000-000033000000}"/>
            </a:ext>
          </a:extLst>
        </xdr:cNvPr>
        <xdr:cNvGrpSpPr>
          <a:grpSpLocks/>
        </xdr:cNvGrpSpPr>
      </xdr:nvGrpSpPr>
      <xdr:grpSpPr bwMode="auto">
        <a:xfrm>
          <a:off x="5514975" y="6477000"/>
          <a:ext cx="971550" cy="247650"/>
          <a:chOff x="878" y="692"/>
          <a:chExt cx="40" cy="52"/>
        </a:xfrm>
      </xdr:grpSpPr>
      <xdr:sp macro="" textlink="">
        <xdr:nvSpPr>
          <xdr:cNvPr id="52" name="Line 20">
            <a:extLst>
              <a:ext uri="{FF2B5EF4-FFF2-40B4-BE49-F238E27FC236}">
                <a16:creationId xmlns:a16="http://schemas.microsoft.com/office/drawing/2014/main" id="{00000000-0008-0000-0000-000034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3" name="Line 21">
            <a:extLst>
              <a:ext uri="{FF2B5EF4-FFF2-40B4-BE49-F238E27FC236}">
                <a16:creationId xmlns:a16="http://schemas.microsoft.com/office/drawing/2014/main" id="{00000000-0008-0000-0000-000035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4" name="Line 22">
            <a:extLst>
              <a:ext uri="{FF2B5EF4-FFF2-40B4-BE49-F238E27FC236}">
                <a16:creationId xmlns:a16="http://schemas.microsoft.com/office/drawing/2014/main" id="{00000000-0008-0000-0000-000036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5" name="Line 23">
            <a:extLst>
              <a:ext uri="{FF2B5EF4-FFF2-40B4-BE49-F238E27FC236}">
                <a16:creationId xmlns:a16="http://schemas.microsoft.com/office/drawing/2014/main" id="{00000000-0008-0000-0000-000037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56" name="Group 14">
          <a:extLst>
            <a:ext uri="{FF2B5EF4-FFF2-40B4-BE49-F238E27FC236}">
              <a16:creationId xmlns:a16="http://schemas.microsoft.com/office/drawing/2014/main" id="{00000000-0008-0000-0000-000038000000}"/>
            </a:ext>
          </a:extLst>
        </xdr:cNvPr>
        <xdr:cNvGrpSpPr>
          <a:grpSpLocks/>
        </xdr:cNvGrpSpPr>
      </xdr:nvGrpSpPr>
      <xdr:grpSpPr bwMode="auto">
        <a:xfrm>
          <a:off x="5514975" y="6724650"/>
          <a:ext cx="971550" cy="247650"/>
          <a:chOff x="878" y="692"/>
          <a:chExt cx="40" cy="52"/>
        </a:xfrm>
      </xdr:grpSpPr>
      <xdr:sp macro="" textlink="">
        <xdr:nvSpPr>
          <xdr:cNvPr id="57" name="Line 15">
            <a:extLst>
              <a:ext uri="{FF2B5EF4-FFF2-40B4-BE49-F238E27FC236}">
                <a16:creationId xmlns:a16="http://schemas.microsoft.com/office/drawing/2014/main" id="{00000000-0008-0000-0000-000039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8" name="Line 16">
            <a:extLst>
              <a:ext uri="{FF2B5EF4-FFF2-40B4-BE49-F238E27FC236}">
                <a16:creationId xmlns:a16="http://schemas.microsoft.com/office/drawing/2014/main" id="{00000000-0008-0000-0000-00003A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9" name="Line 17">
            <a:extLst>
              <a:ext uri="{FF2B5EF4-FFF2-40B4-BE49-F238E27FC236}">
                <a16:creationId xmlns:a16="http://schemas.microsoft.com/office/drawing/2014/main" id="{00000000-0008-0000-0000-00003B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0" name="Line 18">
            <a:extLst>
              <a:ext uri="{FF2B5EF4-FFF2-40B4-BE49-F238E27FC236}">
                <a16:creationId xmlns:a16="http://schemas.microsoft.com/office/drawing/2014/main" id="{00000000-0008-0000-0000-00003C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61" name="Group 14">
          <a:extLst>
            <a:ext uri="{FF2B5EF4-FFF2-40B4-BE49-F238E27FC236}">
              <a16:creationId xmlns:a16="http://schemas.microsoft.com/office/drawing/2014/main" id="{00000000-0008-0000-0000-00003D000000}"/>
            </a:ext>
          </a:extLst>
        </xdr:cNvPr>
        <xdr:cNvGrpSpPr>
          <a:grpSpLocks/>
        </xdr:cNvGrpSpPr>
      </xdr:nvGrpSpPr>
      <xdr:grpSpPr bwMode="auto">
        <a:xfrm>
          <a:off x="5514975" y="6724650"/>
          <a:ext cx="971550" cy="247650"/>
          <a:chOff x="878" y="692"/>
          <a:chExt cx="40" cy="52"/>
        </a:xfrm>
      </xdr:grpSpPr>
      <xdr:sp macro="" textlink="">
        <xdr:nvSpPr>
          <xdr:cNvPr id="62" name="Line 15">
            <a:extLst>
              <a:ext uri="{FF2B5EF4-FFF2-40B4-BE49-F238E27FC236}">
                <a16:creationId xmlns:a16="http://schemas.microsoft.com/office/drawing/2014/main" id="{00000000-0008-0000-0000-00003E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3" name="Line 16">
            <a:extLst>
              <a:ext uri="{FF2B5EF4-FFF2-40B4-BE49-F238E27FC236}">
                <a16:creationId xmlns:a16="http://schemas.microsoft.com/office/drawing/2014/main" id="{00000000-0008-0000-0000-00003F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4" name="Line 17">
            <a:extLst>
              <a:ext uri="{FF2B5EF4-FFF2-40B4-BE49-F238E27FC236}">
                <a16:creationId xmlns:a16="http://schemas.microsoft.com/office/drawing/2014/main" id="{00000000-0008-0000-0000-000040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5" name="Line 18">
            <a:extLst>
              <a:ext uri="{FF2B5EF4-FFF2-40B4-BE49-F238E27FC236}">
                <a16:creationId xmlns:a16="http://schemas.microsoft.com/office/drawing/2014/main" id="{00000000-0008-0000-0000-000041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21</xdr:row>
      <xdr:rowOff>0</xdr:rowOff>
    </xdr:from>
    <xdr:to>
      <xdr:col>17</xdr:col>
      <xdr:colOff>0</xdr:colOff>
      <xdr:row>22</xdr:row>
      <xdr:rowOff>0</xdr:rowOff>
    </xdr:to>
    <xdr:grpSp>
      <xdr:nvGrpSpPr>
        <xdr:cNvPr id="66" name="Group 19">
          <a:extLst>
            <a:ext uri="{FF2B5EF4-FFF2-40B4-BE49-F238E27FC236}">
              <a16:creationId xmlns:a16="http://schemas.microsoft.com/office/drawing/2014/main" id="{00000000-0008-0000-0000-000042000000}"/>
            </a:ext>
          </a:extLst>
        </xdr:cNvPr>
        <xdr:cNvGrpSpPr>
          <a:grpSpLocks/>
        </xdr:cNvGrpSpPr>
      </xdr:nvGrpSpPr>
      <xdr:grpSpPr bwMode="auto">
        <a:xfrm>
          <a:off x="5514975" y="6477000"/>
          <a:ext cx="971550" cy="247650"/>
          <a:chOff x="878" y="692"/>
          <a:chExt cx="40" cy="52"/>
        </a:xfrm>
      </xdr:grpSpPr>
      <xdr:sp macro="" textlink="">
        <xdr:nvSpPr>
          <xdr:cNvPr id="67" name="Line 20">
            <a:extLst>
              <a:ext uri="{FF2B5EF4-FFF2-40B4-BE49-F238E27FC236}">
                <a16:creationId xmlns:a16="http://schemas.microsoft.com/office/drawing/2014/main" id="{00000000-0008-0000-0000-000043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8" name="Line 21">
            <a:extLst>
              <a:ext uri="{FF2B5EF4-FFF2-40B4-BE49-F238E27FC236}">
                <a16:creationId xmlns:a16="http://schemas.microsoft.com/office/drawing/2014/main" id="{00000000-0008-0000-0000-000044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69" name="Line 22">
            <a:extLst>
              <a:ext uri="{FF2B5EF4-FFF2-40B4-BE49-F238E27FC236}">
                <a16:creationId xmlns:a16="http://schemas.microsoft.com/office/drawing/2014/main" id="{00000000-0008-0000-0000-000045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70" name="Line 23">
            <a:extLst>
              <a:ext uri="{FF2B5EF4-FFF2-40B4-BE49-F238E27FC236}">
                <a16:creationId xmlns:a16="http://schemas.microsoft.com/office/drawing/2014/main" id="{00000000-0008-0000-0000-000046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16</xdr:col>
      <xdr:colOff>495300</xdr:colOff>
      <xdr:row>21</xdr:row>
      <xdr:rowOff>19050</xdr:rowOff>
    </xdr:from>
    <xdr:to>
      <xdr:col>16</xdr:col>
      <xdr:colOff>571500</xdr:colOff>
      <xdr:row>21</xdr:row>
      <xdr:rowOff>95250</xdr:rowOff>
    </xdr:to>
    <xdr:sp macro="" textlink="">
      <xdr:nvSpPr>
        <xdr:cNvPr id="71" name="Rectangle 28">
          <a:extLst>
            <a:ext uri="{FF2B5EF4-FFF2-40B4-BE49-F238E27FC236}">
              <a16:creationId xmlns:a16="http://schemas.microsoft.com/office/drawing/2014/main" id="{00000000-0008-0000-0000-000047000000}"/>
            </a:ext>
          </a:extLst>
        </xdr:cNvPr>
        <xdr:cNvSpPr>
          <a:spLocks noChangeArrowheads="1"/>
        </xdr:cNvSpPr>
      </xdr:nvSpPr>
      <xdr:spPr bwMode="auto">
        <a:xfrm>
          <a:off x="6391275" y="649605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495300</xdr:colOff>
      <xdr:row>22</xdr:row>
      <xdr:rowOff>19050</xdr:rowOff>
    </xdr:from>
    <xdr:to>
      <xdr:col>16</xdr:col>
      <xdr:colOff>571500</xdr:colOff>
      <xdr:row>22</xdr:row>
      <xdr:rowOff>95250</xdr:rowOff>
    </xdr:to>
    <xdr:sp macro="" textlink="">
      <xdr:nvSpPr>
        <xdr:cNvPr id="72" name="Rectangle 29">
          <a:extLst>
            <a:ext uri="{FF2B5EF4-FFF2-40B4-BE49-F238E27FC236}">
              <a16:creationId xmlns:a16="http://schemas.microsoft.com/office/drawing/2014/main" id="{00000000-0008-0000-0000-000048000000}"/>
            </a:ext>
          </a:extLst>
        </xdr:cNvPr>
        <xdr:cNvSpPr>
          <a:spLocks noChangeArrowheads="1"/>
        </xdr:cNvSpPr>
      </xdr:nvSpPr>
      <xdr:spPr bwMode="auto">
        <a:xfrm>
          <a:off x="6391275" y="674370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xdr:row>
      <xdr:rowOff>66675</xdr:rowOff>
    </xdr:from>
    <xdr:to>
      <xdr:col>11</xdr:col>
      <xdr:colOff>0</xdr:colOff>
      <xdr:row>2</xdr:row>
      <xdr:rowOff>190500</xdr:rowOff>
    </xdr:to>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10048875" y="609600"/>
          <a:ext cx="1524000" cy="123825"/>
        </a:xfrm>
        <a:prstGeom prst="rect">
          <a:avLst/>
        </a:prstGeom>
        <a:solidFill>
          <a:srgbClr xmlns:mc="http://schemas.openxmlformats.org/markup-compatibility/2006" xmlns:a14="http://schemas.microsoft.com/office/drawing/2010/main" val="9B9B95" mc:Ignorable="a14" a14:legacySpreadsheetColorIndex="12"/>
        </a:solidFill>
        <a:ln>
          <a:noFill/>
        </a:ln>
        <a:effectLst>
          <a:prstShdw prst="shdw17" dist="17961" dir="2700000">
            <a:srgbClr xmlns:mc="http://schemas.openxmlformats.org/markup-compatibility/2006" xmlns:a14="http://schemas.microsoft.com/office/drawing/2010/main" val="5D5D59" mc:Ignorable="a14" a14:legacySpreadsheetColorIndex="12">
              <a:gamma/>
              <a:shade val="60000"/>
              <a:invGamma/>
            </a:srgbClr>
          </a:prstShdw>
        </a:effectLst>
        <a:extLst>
          <a:ext uri="{91240B29-F687-4F45-9708-019B960494DF}">
            <a14:hiddenLine xmlns:a14="http://schemas.microsoft.com/office/drawing/2010/main" w="9525">
              <a:solidFill>
                <a:srgbClr xmlns:mc="http://schemas.openxmlformats.org/markup-compatibility/2006" val="CDCDCD"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c o l o n n e   d e   n a v i g a t i o n ]</a:t>
          </a:r>
          <a:endParaRPr lang="en-GB"/>
        </a:p>
      </xdr:txBody>
    </xdr:sp>
    <xdr:clientData/>
  </xdr:twoCellAnchor>
  <xdr:oneCellAnchor>
    <xdr:from>
      <xdr:col>1</xdr:col>
      <xdr:colOff>36618</xdr:colOff>
      <xdr:row>1</xdr:row>
      <xdr:rowOff>73481</xdr:rowOff>
    </xdr:from>
    <xdr:ext cx="155363" cy="234038"/>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17618" y="273506"/>
          <a:ext cx="155363" cy="234038"/>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endParaRPr lang="en-GB"/>
        </a:p>
      </xdr:txBody>
    </xdr:sp>
    <xdr:clientData/>
  </xdr:oneCellAnchor>
  <mc:AlternateContent xmlns:mc="http://schemas.openxmlformats.org/markup-compatibility/2006">
    <mc:Choice xmlns:a14="http://schemas.microsoft.com/office/drawing/2010/main" Requires="a14">
      <xdr:twoCellAnchor editAs="oneCell">
        <xdr:from>
          <xdr:col>2</xdr:col>
          <xdr:colOff>1590675</xdr:colOff>
          <xdr:row>4</xdr:row>
          <xdr:rowOff>0</xdr:rowOff>
        </xdr:from>
        <xdr:to>
          <xdr:col>4</xdr:col>
          <xdr:colOff>1781175</xdr:colOff>
          <xdr:row>4</xdr:row>
          <xdr:rowOff>180975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solidFill>
              <a:srgbClr val="F2F2F2"/>
            </a:solidFill>
            <a:ln>
              <a:noFill/>
            </a:ln>
            <a:extLst>
              <a:ext uri="{91240B29-F687-4F45-9708-019B960494DF}">
                <a14:hiddenLine w="12700">
                  <a:solidFill>
                    <a:srgbClr val="80808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Réduction pour rénovation énergétique / location à long terme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1457325</xdr:colOff>
          <xdr:row>4</xdr:row>
          <xdr:rowOff>190500</xdr:rowOff>
        </xdr:from>
        <xdr:to>
          <xdr:col>6</xdr:col>
          <xdr:colOff>19050</xdr:colOff>
          <xdr:row>6</xdr:row>
          <xdr:rowOff>19050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295275</xdr:colOff>
      <xdr:row>1</xdr:row>
      <xdr:rowOff>9525</xdr:rowOff>
    </xdr:from>
    <xdr:to>
      <xdr:col>8</xdr:col>
      <xdr:colOff>371475</xdr:colOff>
      <xdr:row>1</xdr:row>
      <xdr:rowOff>76200</xdr:rowOff>
    </xdr:to>
    <xdr:sp macro="" textlink="">
      <xdr:nvSpPr>
        <xdr:cNvPr id="8" name="Rectangle 61">
          <a:extLst>
            <a:ext uri="{FF2B5EF4-FFF2-40B4-BE49-F238E27FC236}">
              <a16:creationId xmlns:a16="http://schemas.microsoft.com/office/drawing/2014/main" id="{00000000-0008-0000-0100-000008000000}"/>
            </a:ext>
          </a:extLst>
        </xdr:cNvPr>
        <xdr:cNvSpPr>
          <a:spLocks noChangeArrowheads="1"/>
        </xdr:cNvSpPr>
      </xdr:nvSpPr>
      <xdr:spPr bwMode="auto">
        <a:xfrm>
          <a:off x="7953375" y="209550"/>
          <a:ext cx="76200" cy="66675"/>
        </a:xfrm>
        <a:prstGeom prst="rect">
          <a:avLst/>
        </a:prstGeom>
        <a:solidFill>
          <a:srgbClr xmlns:mc="http://schemas.openxmlformats.org/markup-compatibility/2006" xmlns:a14="http://schemas.microsoft.com/office/drawing/2010/main" val="5F5F5A"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clients@indicator.b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AQ46"/>
  <sheetViews>
    <sheetView showGridLines="0" showRowColHeaders="0" tabSelected="1" workbookViewId="0"/>
  </sheetViews>
  <sheetFormatPr defaultColWidth="5.7109375" defaultRowHeight="20.100000000000001" customHeight="1" x14ac:dyDescent="0.15"/>
  <cols>
    <col min="1" max="1" width="5.7109375" style="5" customWidth="1"/>
    <col min="2" max="2" width="2.7109375" style="5" customWidth="1"/>
    <col min="3" max="3" width="4.28515625" style="5" customWidth="1"/>
    <col min="4" max="4" width="7.140625" style="5" customWidth="1"/>
    <col min="5" max="16" width="5.7109375" style="5" customWidth="1"/>
    <col min="17" max="17" width="8.85546875" style="5" customWidth="1"/>
    <col min="18" max="18" width="8.28515625" style="5" customWidth="1"/>
    <col min="19" max="19" width="2.7109375" style="5" customWidth="1"/>
    <col min="20" max="23" width="5.7109375" style="5" customWidth="1"/>
    <col min="24" max="24" width="7.42578125" style="5" customWidth="1"/>
    <col min="25" max="27" width="5.7109375" style="5" customWidth="1"/>
    <col min="28" max="28" width="8.42578125" style="5" customWidth="1"/>
    <col min="29" max="16384" width="5.7109375" style="5"/>
  </cols>
  <sheetData>
    <row r="1" spans="1:43" ht="20.100000000000001" customHeight="1" x14ac:dyDescent="0.15">
      <c r="A1" s="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row>
    <row r="2" spans="1:43" ht="20.100000000000001" customHeight="1" x14ac:dyDescent="0.15">
      <c r="A2" s="4"/>
      <c r="B2" s="6"/>
      <c r="C2" s="6"/>
      <c r="D2" s="6"/>
      <c r="E2" s="6"/>
      <c r="F2" s="6"/>
      <c r="G2" s="6"/>
      <c r="H2" s="6"/>
      <c r="I2" s="6"/>
      <c r="J2" s="6"/>
      <c r="K2" s="6"/>
      <c r="L2" s="6"/>
      <c r="M2" s="6"/>
      <c r="N2" s="6"/>
      <c r="O2" s="6"/>
      <c r="P2" s="6"/>
      <c r="Q2" s="6"/>
      <c r="R2" s="6"/>
      <c r="S2" s="6"/>
      <c r="T2" s="4"/>
      <c r="U2" s="4"/>
      <c r="V2" s="4"/>
      <c r="W2" s="4"/>
      <c r="X2" s="4"/>
      <c r="Y2" s="4"/>
      <c r="Z2" s="4"/>
      <c r="AA2" s="4"/>
      <c r="AB2" s="4"/>
      <c r="AC2" s="4"/>
      <c r="AD2" s="4"/>
      <c r="AE2" s="4"/>
      <c r="AF2" s="4"/>
      <c r="AG2" s="4"/>
      <c r="AH2" s="4"/>
      <c r="AI2" s="4"/>
      <c r="AJ2" s="4"/>
      <c r="AK2" s="4"/>
      <c r="AL2" s="4"/>
      <c r="AM2" s="4"/>
      <c r="AN2" s="4"/>
      <c r="AO2" s="4"/>
      <c r="AP2" s="4"/>
      <c r="AQ2" s="4"/>
    </row>
    <row r="3" spans="1:43" ht="120" customHeight="1" x14ac:dyDescent="0.15">
      <c r="A3" s="4"/>
      <c r="B3" s="7"/>
      <c r="C3" s="7"/>
      <c r="D3" s="7"/>
      <c r="E3" s="7"/>
      <c r="F3" s="7"/>
      <c r="G3" s="7"/>
      <c r="H3" s="7"/>
      <c r="I3" s="7"/>
      <c r="J3" s="7"/>
      <c r="K3" s="7"/>
      <c r="L3" s="7"/>
      <c r="M3" s="7"/>
      <c r="N3" s="7"/>
      <c r="O3" s="7"/>
      <c r="P3" s="7"/>
      <c r="Q3" s="7"/>
      <c r="R3" s="7"/>
      <c r="S3" s="7"/>
      <c r="T3" s="4"/>
      <c r="U3" s="4"/>
      <c r="V3" s="4"/>
      <c r="W3" s="4"/>
      <c r="X3" s="4"/>
      <c r="Y3" s="4"/>
      <c r="Z3" s="4"/>
      <c r="AA3" s="4"/>
      <c r="AB3" s="4"/>
      <c r="AC3" s="4"/>
      <c r="AD3" s="4"/>
      <c r="AE3" s="4"/>
      <c r="AF3" s="4"/>
      <c r="AG3" s="4"/>
      <c r="AH3" s="4"/>
      <c r="AI3" s="4"/>
      <c r="AJ3" s="4"/>
      <c r="AK3" s="4"/>
      <c r="AL3" s="4"/>
      <c r="AM3" s="4"/>
      <c r="AN3" s="4"/>
      <c r="AO3" s="4"/>
      <c r="AP3" s="4"/>
      <c r="AQ3" s="4"/>
    </row>
    <row r="4" spans="1:43" ht="20.100000000000001" customHeight="1" x14ac:dyDescent="0.15">
      <c r="A4" s="4"/>
      <c r="B4" s="7"/>
      <c r="C4" s="7"/>
      <c r="D4" s="7"/>
      <c r="E4" s="7"/>
      <c r="F4" s="7"/>
      <c r="G4" s="7"/>
      <c r="H4" s="7"/>
      <c r="I4" s="7"/>
      <c r="J4" s="7"/>
      <c r="K4" s="7"/>
      <c r="L4" s="7"/>
      <c r="M4" s="7"/>
      <c r="N4" s="7"/>
      <c r="O4" s="7"/>
      <c r="P4" s="7"/>
      <c r="Q4" s="7"/>
      <c r="R4" s="43" t="s">
        <v>26</v>
      </c>
      <c r="S4" s="7"/>
      <c r="T4" s="4"/>
      <c r="U4" s="4"/>
      <c r="V4" s="4"/>
      <c r="W4" s="4"/>
      <c r="X4" s="4"/>
      <c r="Y4" s="4"/>
      <c r="Z4" s="4"/>
      <c r="AA4" s="4"/>
      <c r="AB4" s="4"/>
      <c r="AC4" s="4"/>
      <c r="AD4" s="4"/>
      <c r="AE4" s="4"/>
      <c r="AF4" s="4"/>
      <c r="AG4" s="4"/>
      <c r="AH4" s="4"/>
      <c r="AI4" s="4"/>
      <c r="AJ4" s="4"/>
      <c r="AK4" s="4"/>
      <c r="AL4" s="4"/>
      <c r="AM4" s="4"/>
      <c r="AN4" s="4"/>
      <c r="AO4" s="4"/>
      <c r="AP4" s="4"/>
      <c r="AQ4" s="4"/>
    </row>
    <row r="5" spans="1:43" ht="20.100000000000001" customHeight="1" x14ac:dyDescent="0.15">
      <c r="A5" s="4"/>
      <c r="B5" s="7"/>
      <c r="C5" s="7"/>
      <c r="D5" s="7"/>
      <c r="E5" s="7"/>
      <c r="F5" s="7"/>
      <c r="G5" s="7"/>
      <c r="H5" s="7"/>
      <c r="I5" s="7"/>
      <c r="J5" s="7"/>
      <c r="K5" s="7"/>
      <c r="L5" s="7"/>
      <c r="M5" s="7"/>
      <c r="N5" s="7"/>
      <c r="O5" s="7"/>
      <c r="P5" s="7"/>
      <c r="Q5" s="7"/>
      <c r="R5" s="7"/>
      <c r="S5" s="7"/>
      <c r="T5" s="4"/>
      <c r="U5" s="4"/>
      <c r="V5" s="4"/>
      <c r="W5" s="4"/>
      <c r="X5" s="4"/>
      <c r="Y5" s="4"/>
      <c r="Z5" s="4"/>
      <c r="AA5" s="4"/>
      <c r="AB5" s="4"/>
      <c r="AC5" s="4"/>
      <c r="AD5" s="4"/>
      <c r="AE5" s="4"/>
      <c r="AF5" s="4"/>
      <c r="AG5" s="4"/>
      <c r="AH5" s="4"/>
      <c r="AI5" s="4"/>
      <c r="AJ5" s="4"/>
      <c r="AK5" s="4"/>
      <c r="AL5" s="4"/>
      <c r="AM5" s="4"/>
      <c r="AN5" s="4"/>
      <c r="AO5" s="4"/>
      <c r="AP5" s="4"/>
      <c r="AQ5" s="4"/>
    </row>
    <row r="6" spans="1:43" ht="20.100000000000001" customHeight="1" x14ac:dyDescent="0.15">
      <c r="A6" s="4"/>
      <c r="B6" s="6"/>
      <c r="C6" s="8"/>
      <c r="D6" s="9" t="s">
        <v>9</v>
      </c>
      <c r="E6" s="7"/>
      <c r="F6" s="7"/>
      <c r="G6" s="7"/>
      <c r="H6" s="7"/>
      <c r="I6" s="7"/>
      <c r="J6" s="7"/>
      <c r="K6" s="7"/>
      <c r="L6" s="7"/>
      <c r="M6" s="7"/>
      <c r="N6" s="7"/>
      <c r="O6" s="7"/>
      <c r="P6" s="7"/>
      <c r="Q6" s="7"/>
      <c r="R6" s="7"/>
      <c r="S6" s="6"/>
      <c r="T6" s="4"/>
      <c r="U6" s="4"/>
      <c r="V6" s="4"/>
      <c r="W6" s="4"/>
      <c r="X6" s="4"/>
      <c r="Y6" s="4"/>
      <c r="Z6" s="4"/>
      <c r="AA6" s="4"/>
      <c r="AB6" s="4"/>
      <c r="AC6" s="4"/>
      <c r="AD6" s="4"/>
      <c r="AE6" s="4"/>
      <c r="AF6" s="4"/>
      <c r="AG6" s="4"/>
      <c r="AH6" s="4"/>
      <c r="AI6" s="4"/>
      <c r="AJ6" s="4"/>
      <c r="AK6" s="4"/>
      <c r="AL6" s="4"/>
      <c r="AM6" s="4"/>
      <c r="AN6" s="4"/>
      <c r="AO6" s="4"/>
      <c r="AP6" s="4"/>
      <c r="AQ6" s="4"/>
    </row>
    <row r="7" spans="1:43" ht="20.100000000000001" customHeight="1" x14ac:dyDescent="0.15">
      <c r="A7" s="4"/>
      <c r="B7" s="6"/>
      <c r="C7" s="7"/>
      <c r="D7" s="7"/>
      <c r="E7" s="7"/>
      <c r="F7" s="7"/>
      <c r="G7" s="7"/>
      <c r="H7" s="7"/>
      <c r="I7" s="7"/>
      <c r="J7" s="7"/>
      <c r="K7" s="7"/>
      <c r="L7" s="7"/>
      <c r="M7" s="7"/>
      <c r="N7" s="7"/>
      <c r="O7" s="7"/>
      <c r="P7" s="7"/>
      <c r="Q7" s="7"/>
      <c r="R7" s="7"/>
      <c r="S7" s="6"/>
      <c r="T7" s="4"/>
      <c r="U7" s="4"/>
      <c r="V7" s="4"/>
      <c r="W7" s="4"/>
      <c r="X7" s="4"/>
      <c r="Y7" s="4"/>
      <c r="Z7" s="4"/>
      <c r="AA7" s="4"/>
      <c r="AB7" s="4"/>
      <c r="AC7" s="4"/>
      <c r="AD7" s="4"/>
      <c r="AE7" s="4"/>
      <c r="AF7" s="4"/>
      <c r="AG7" s="4"/>
      <c r="AH7" s="4"/>
      <c r="AI7" s="4"/>
      <c r="AJ7" s="4"/>
      <c r="AK7" s="4"/>
      <c r="AL7" s="4"/>
      <c r="AM7" s="4"/>
      <c r="AN7" s="4"/>
      <c r="AO7" s="4"/>
      <c r="AP7" s="4"/>
      <c r="AQ7" s="4"/>
    </row>
    <row r="8" spans="1:43" ht="20.100000000000001" customHeight="1" x14ac:dyDescent="0.15">
      <c r="A8" s="4"/>
      <c r="B8" s="6"/>
      <c r="C8" s="7"/>
      <c r="D8" s="7"/>
      <c r="E8" s="7"/>
      <c r="F8" s="7"/>
      <c r="G8" s="7"/>
      <c r="H8" s="7"/>
      <c r="I8" s="7"/>
      <c r="J8" s="7"/>
      <c r="K8" s="7"/>
      <c r="L8" s="7"/>
      <c r="M8" s="7"/>
      <c r="N8" s="7"/>
      <c r="O8" s="7"/>
      <c r="P8" s="7"/>
      <c r="Q8" s="7"/>
      <c r="R8" s="7"/>
      <c r="S8" s="6"/>
      <c r="T8" s="4"/>
      <c r="U8" s="4"/>
      <c r="V8" s="4"/>
      <c r="W8" s="4"/>
      <c r="X8" s="4"/>
      <c r="Y8" s="4"/>
      <c r="Z8" s="4"/>
      <c r="AA8" s="4"/>
      <c r="AB8" s="4"/>
      <c r="AC8" s="4"/>
      <c r="AD8" s="4"/>
      <c r="AE8" s="4"/>
      <c r="AF8" s="4"/>
      <c r="AG8" s="4"/>
      <c r="AH8" s="4"/>
      <c r="AI8" s="4"/>
      <c r="AJ8" s="4"/>
      <c r="AK8" s="4"/>
      <c r="AL8" s="4"/>
      <c r="AM8" s="4"/>
      <c r="AN8" s="4"/>
      <c r="AO8" s="4"/>
      <c r="AP8" s="4"/>
      <c r="AQ8" s="4"/>
    </row>
    <row r="9" spans="1:43" ht="20.100000000000001" customHeight="1" x14ac:dyDescent="0.15">
      <c r="A9" s="4"/>
      <c r="B9" s="6"/>
      <c r="C9" s="7"/>
      <c r="D9" s="7"/>
      <c r="E9" s="7"/>
      <c r="F9" s="7"/>
      <c r="G9" s="7"/>
      <c r="H9" s="7"/>
      <c r="I9" s="7"/>
      <c r="J9" s="7"/>
      <c r="K9" s="7"/>
      <c r="L9" s="7"/>
      <c r="M9" s="7"/>
      <c r="N9" s="7"/>
      <c r="O9" s="7"/>
      <c r="P9" s="7"/>
      <c r="Q9" s="7"/>
      <c r="R9" s="7"/>
      <c r="S9" s="6"/>
      <c r="T9" s="4"/>
      <c r="U9" s="4"/>
      <c r="V9" s="4"/>
      <c r="W9" s="4"/>
      <c r="X9" s="4"/>
      <c r="Y9" s="4"/>
      <c r="Z9" s="4"/>
      <c r="AA9" s="4"/>
      <c r="AB9" s="4"/>
      <c r="AC9" s="4"/>
      <c r="AD9" s="4"/>
      <c r="AE9" s="4"/>
      <c r="AF9" s="4"/>
      <c r="AG9" s="4"/>
      <c r="AH9" s="4"/>
      <c r="AI9" s="4"/>
      <c r="AJ9" s="4"/>
      <c r="AK9" s="4"/>
      <c r="AL9" s="4"/>
      <c r="AM9" s="4"/>
      <c r="AN9" s="4"/>
      <c r="AO9" s="4"/>
      <c r="AP9" s="4"/>
      <c r="AQ9" s="4"/>
    </row>
    <row r="10" spans="1:43" ht="20.100000000000001" customHeight="1" x14ac:dyDescent="0.15">
      <c r="A10" s="4"/>
      <c r="B10" s="6"/>
      <c r="C10" s="7"/>
      <c r="D10" s="7"/>
      <c r="E10" s="7"/>
      <c r="F10" s="7"/>
      <c r="G10" s="7"/>
      <c r="H10" s="7"/>
      <c r="I10" s="7"/>
      <c r="J10" s="7"/>
      <c r="K10" s="7"/>
      <c r="L10" s="7"/>
      <c r="M10" s="7"/>
      <c r="N10" s="7"/>
      <c r="O10" s="7"/>
      <c r="P10" s="7"/>
      <c r="Q10" s="7"/>
      <c r="R10" s="7"/>
      <c r="S10" s="6"/>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20.100000000000001" customHeight="1" x14ac:dyDescent="0.15">
      <c r="A11" s="4"/>
      <c r="B11" s="6"/>
      <c r="C11" s="7"/>
      <c r="D11" s="7"/>
      <c r="E11" s="7"/>
      <c r="F11" s="7"/>
      <c r="G11" s="7"/>
      <c r="H11" s="7"/>
      <c r="I11" s="7"/>
      <c r="J11" s="7"/>
      <c r="K11" s="7"/>
      <c r="L11" s="7"/>
      <c r="M11" s="7"/>
      <c r="N11" s="7"/>
      <c r="O11" s="7"/>
      <c r="P11" s="7"/>
      <c r="Q11" s="7"/>
      <c r="R11" s="7"/>
      <c r="S11" s="6"/>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20.100000000000001" customHeight="1" x14ac:dyDescent="0.15">
      <c r="A12" s="4"/>
      <c r="B12" s="6"/>
      <c r="C12" s="7"/>
      <c r="D12" s="7"/>
      <c r="E12" s="7"/>
      <c r="F12" s="7"/>
      <c r="G12" s="7"/>
      <c r="H12" s="7"/>
      <c r="I12" s="7"/>
      <c r="J12" s="7"/>
      <c r="K12" s="7"/>
      <c r="L12" s="7"/>
      <c r="M12" s="7"/>
      <c r="N12" s="7"/>
      <c r="O12" s="7"/>
      <c r="P12" s="7"/>
      <c r="Q12" s="7"/>
      <c r="R12" s="7"/>
      <c r="S12" s="6"/>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20.100000000000001" customHeight="1" x14ac:dyDescent="0.15">
      <c r="A13" s="4"/>
      <c r="B13" s="6"/>
      <c r="C13" s="7"/>
      <c r="D13" s="7"/>
      <c r="E13" s="7"/>
      <c r="F13" s="7"/>
      <c r="G13" s="7"/>
      <c r="H13" s="7"/>
      <c r="I13" s="7"/>
      <c r="J13" s="7"/>
      <c r="K13" s="7"/>
      <c r="L13" s="7"/>
      <c r="M13" s="7"/>
      <c r="N13" s="7"/>
      <c r="O13" s="7"/>
      <c r="P13" s="7"/>
      <c r="Q13" s="7"/>
      <c r="R13" s="7"/>
      <c r="S13" s="6"/>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20.100000000000001" customHeight="1" x14ac:dyDescent="0.15">
      <c r="A14" s="4"/>
      <c r="B14" s="6"/>
      <c r="C14" s="10"/>
      <c r="D14" s="11" t="s">
        <v>10</v>
      </c>
      <c r="E14" s="7"/>
      <c r="F14" s="7"/>
      <c r="G14" s="7"/>
      <c r="H14" s="7"/>
      <c r="I14" s="7"/>
      <c r="J14" s="7"/>
      <c r="K14" s="7"/>
      <c r="L14" s="7"/>
      <c r="M14" s="7"/>
      <c r="N14" s="7"/>
      <c r="O14" s="7"/>
      <c r="P14" s="7"/>
      <c r="Q14" s="7"/>
      <c r="R14" s="7"/>
      <c r="S14" s="6"/>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20.100000000000001" customHeight="1" x14ac:dyDescent="0.15">
      <c r="A15" s="4"/>
      <c r="B15" s="6"/>
      <c r="C15" s="12"/>
      <c r="D15" s="7"/>
      <c r="E15" s="7"/>
      <c r="F15" s="7"/>
      <c r="G15" s="7"/>
      <c r="H15" s="7"/>
      <c r="I15" s="7"/>
      <c r="J15" s="7"/>
      <c r="K15" s="7"/>
      <c r="L15" s="7"/>
      <c r="M15" s="7"/>
      <c r="N15" s="7"/>
      <c r="O15" s="7"/>
      <c r="P15" s="7"/>
      <c r="Q15" s="7"/>
      <c r="R15" s="7"/>
      <c r="S15" s="6"/>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20.100000000000001" customHeight="1" x14ac:dyDescent="0.15">
      <c r="A16" s="4"/>
      <c r="B16" s="6"/>
      <c r="C16" s="7"/>
      <c r="D16" s="7"/>
      <c r="E16" s="7"/>
      <c r="F16" s="7"/>
      <c r="G16" s="7"/>
      <c r="H16" s="7"/>
      <c r="I16" s="7"/>
      <c r="J16" s="7"/>
      <c r="K16" s="7"/>
      <c r="L16" s="7"/>
      <c r="M16" s="7"/>
      <c r="N16" s="7"/>
      <c r="O16" s="7"/>
      <c r="P16" s="7"/>
      <c r="Q16" s="7"/>
      <c r="R16" s="7"/>
      <c r="S16" s="6"/>
      <c r="T16" s="4"/>
      <c r="U16" s="4"/>
      <c r="V16" s="4"/>
      <c r="W16" s="4"/>
      <c r="X16" s="4"/>
      <c r="Y16" s="4"/>
      <c r="Z16" s="4"/>
      <c r="AA16" s="4"/>
      <c r="AB16" s="4"/>
      <c r="AC16" s="4"/>
      <c r="AD16" s="4"/>
      <c r="AE16" s="4"/>
      <c r="AF16" s="4"/>
      <c r="AG16" s="4"/>
      <c r="AH16" s="4"/>
      <c r="AI16" s="4"/>
      <c r="AJ16" s="4"/>
      <c r="AK16" s="4"/>
      <c r="AL16" s="4"/>
      <c r="AM16" s="4"/>
      <c r="AN16" s="4"/>
      <c r="AO16" s="4"/>
      <c r="AP16" s="4"/>
      <c r="AQ16" s="4"/>
    </row>
    <row r="17" spans="1:43" ht="20.100000000000001" customHeight="1" x14ac:dyDescent="0.15">
      <c r="A17" s="4"/>
      <c r="B17" s="6"/>
      <c r="C17" s="7"/>
      <c r="D17" s="7"/>
      <c r="E17" s="7"/>
      <c r="F17" s="7"/>
      <c r="G17" s="7"/>
      <c r="H17" s="7"/>
      <c r="I17" s="7"/>
      <c r="J17" s="7"/>
      <c r="K17" s="7"/>
      <c r="L17" s="7"/>
      <c r="M17" s="7"/>
      <c r="N17" s="7"/>
      <c r="O17" s="7"/>
      <c r="P17" s="7"/>
      <c r="Q17" s="7"/>
      <c r="R17" s="7"/>
      <c r="S17" s="6"/>
      <c r="T17" s="4"/>
      <c r="U17" s="4"/>
      <c r="V17" s="4"/>
      <c r="W17" s="4"/>
      <c r="X17" s="4"/>
      <c r="Y17" s="4"/>
      <c r="Z17" s="4"/>
      <c r="AA17" s="4"/>
      <c r="AB17" s="4"/>
      <c r="AC17" s="4"/>
      <c r="AD17" s="4"/>
      <c r="AE17" s="4"/>
      <c r="AF17" s="4"/>
      <c r="AG17" s="4"/>
      <c r="AH17" s="4"/>
      <c r="AI17" s="4"/>
      <c r="AJ17" s="4"/>
      <c r="AK17" s="4"/>
      <c r="AL17" s="4"/>
      <c r="AM17" s="4"/>
      <c r="AN17" s="4"/>
      <c r="AO17" s="4"/>
      <c r="AP17" s="4"/>
      <c r="AQ17" s="4"/>
    </row>
    <row r="18" spans="1:43" ht="20.100000000000001" customHeight="1" x14ac:dyDescent="0.15">
      <c r="A18" s="4"/>
      <c r="B18" s="6"/>
      <c r="C18" s="7"/>
      <c r="D18" s="7"/>
      <c r="E18" s="7"/>
      <c r="F18" s="7"/>
      <c r="G18" s="7"/>
      <c r="H18" s="7"/>
      <c r="I18" s="7"/>
      <c r="J18" s="7"/>
      <c r="K18" s="7"/>
      <c r="L18" s="7"/>
      <c r="M18" s="7"/>
      <c r="N18" s="7"/>
      <c r="O18" s="7"/>
      <c r="P18" s="50" t="s">
        <v>7</v>
      </c>
      <c r="Q18" s="50"/>
      <c r="R18" s="7"/>
      <c r="S18" s="6"/>
      <c r="T18" s="4"/>
      <c r="U18" s="4"/>
      <c r="V18" s="4"/>
      <c r="W18" s="4"/>
      <c r="X18" s="4"/>
      <c r="Y18" s="4"/>
      <c r="Z18" s="4"/>
      <c r="AA18" s="4"/>
      <c r="AB18" s="4"/>
      <c r="AC18" s="4"/>
      <c r="AD18" s="4"/>
      <c r="AE18" s="4"/>
      <c r="AF18" s="4"/>
      <c r="AG18" s="4"/>
      <c r="AH18" s="4"/>
      <c r="AI18" s="4"/>
      <c r="AJ18" s="4"/>
      <c r="AK18" s="4"/>
      <c r="AL18" s="4"/>
      <c r="AM18" s="4"/>
      <c r="AN18" s="4"/>
      <c r="AO18" s="4"/>
      <c r="AP18" s="4"/>
      <c r="AQ18" s="4"/>
    </row>
    <row r="19" spans="1:43" ht="20.100000000000001" customHeight="1" x14ac:dyDescent="0.15">
      <c r="A19" s="4"/>
      <c r="B19" s="6"/>
      <c r="C19" s="7"/>
      <c r="D19" s="7"/>
      <c r="E19" s="7"/>
      <c r="F19" s="7"/>
      <c r="G19" s="7"/>
      <c r="H19" s="7"/>
      <c r="I19" s="7"/>
      <c r="J19" s="7"/>
      <c r="K19" s="7"/>
      <c r="L19" s="7"/>
      <c r="M19" s="7"/>
      <c r="N19" s="7"/>
      <c r="O19" s="7"/>
      <c r="P19" s="7"/>
      <c r="Q19" s="7"/>
      <c r="R19" s="7"/>
      <c r="S19" s="6"/>
      <c r="T19" s="4"/>
      <c r="U19" s="4"/>
      <c r="V19" s="4"/>
      <c r="W19" s="4"/>
      <c r="X19" s="4"/>
      <c r="Y19" s="4"/>
      <c r="Z19" s="4"/>
      <c r="AA19" s="4"/>
      <c r="AB19" s="4"/>
      <c r="AC19" s="4"/>
      <c r="AD19" s="4"/>
      <c r="AE19" s="4"/>
      <c r="AF19" s="4"/>
      <c r="AG19" s="4"/>
      <c r="AH19" s="4"/>
      <c r="AI19" s="4"/>
      <c r="AJ19" s="4"/>
      <c r="AK19" s="4"/>
      <c r="AL19" s="4"/>
      <c r="AM19" s="4"/>
      <c r="AN19" s="4"/>
      <c r="AO19" s="4"/>
      <c r="AP19" s="4"/>
      <c r="AQ19" s="4"/>
    </row>
    <row r="20" spans="1:43" ht="20.100000000000001" customHeight="1" x14ac:dyDescent="0.15">
      <c r="A20" s="4"/>
      <c r="B20" s="6"/>
      <c r="C20" s="7"/>
      <c r="D20" s="7"/>
      <c r="E20" s="7"/>
      <c r="F20" s="7"/>
      <c r="G20" s="7"/>
      <c r="H20" s="7"/>
      <c r="I20" s="7"/>
      <c r="J20" s="7"/>
      <c r="K20" s="7"/>
      <c r="L20" s="7"/>
      <c r="M20" s="7"/>
      <c r="N20" s="7"/>
      <c r="O20" s="7"/>
      <c r="P20" s="7"/>
      <c r="Q20" s="7"/>
      <c r="R20" s="7"/>
      <c r="S20" s="6"/>
      <c r="T20" s="4"/>
      <c r="U20" s="4"/>
      <c r="V20" s="4"/>
      <c r="W20" s="4"/>
      <c r="X20" s="4"/>
      <c r="Y20" s="4"/>
      <c r="Z20" s="4"/>
      <c r="AA20" s="4"/>
      <c r="AB20" s="4"/>
      <c r="AC20" s="4"/>
      <c r="AD20" s="4"/>
      <c r="AE20" s="4"/>
      <c r="AF20" s="4"/>
      <c r="AG20" s="4"/>
      <c r="AH20" s="4"/>
      <c r="AI20" s="4"/>
      <c r="AJ20" s="4"/>
      <c r="AK20" s="4"/>
      <c r="AL20" s="4"/>
      <c r="AM20" s="4"/>
      <c r="AN20" s="4"/>
      <c r="AO20" s="4"/>
      <c r="AP20" s="4"/>
      <c r="AQ20" s="4"/>
    </row>
    <row r="21" spans="1:43" ht="20.100000000000001" customHeight="1" x14ac:dyDescent="0.15">
      <c r="A21" s="4"/>
      <c r="B21" s="6"/>
      <c r="C21" s="13"/>
      <c r="D21" s="13"/>
      <c r="E21" s="13"/>
      <c r="F21" s="13"/>
      <c r="G21" s="13"/>
      <c r="H21" s="13"/>
      <c r="I21" s="13"/>
      <c r="J21" s="13"/>
      <c r="K21" s="13"/>
      <c r="L21" s="13"/>
      <c r="M21" s="13"/>
      <c r="N21" s="13"/>
      <c r="O21" s="13"/>
      <c r="P21" s="14"/>
      <c r="Q21" s="14"/>
      <c r="R21" s="14"/>
      <c r="S21" s="6"/>
      <c r="T21" s="4"/>
      <c r="U21" s="4"/>
      <c r="V21" s="4"/>
      <c r="W21" s="4"/>
      <c r="X21" s="4"/>
      <c r="Y21" s="4"/>
      <c r="Z21" s="4"/>
      <c r="AA21" s="4"/>
      <c r="AB21" s="4"/>
      <c r="AC21" s="4"/>
      <c r="AD21" s="4"/>
      <c r="AE21" s="4"/>
      <c r="AF21" s="4"/>
      <c r="AG21" s="4"/>
      <c r="AH21" s="4"/>
      <c r="AI21" s="4"/>
      <c r="AJ21" s="4"/>
      <c r="AK21" s="4"/>
      <c r="AL21" s="4"/>
      <c r="AM21" s="4"/>
      <c r="AN21" s="4"/>
      <c r="AO21" s="4"/>
      <c r="AP21" s="4"/>
      <c r="AQ21" s="4"/>
    </row>
    <row r="22" spans="1:43" ht="20.100000000000001" customHeight="1" x14ac:dyDescent="0.15">
      <c r="A22" s="4"/>
      <c r="B22" s="6"/>
      <c r="C22" s="45"/>
      <c r="D22" s="45"/>
      <c r="E22" s="45"/>
      <c r="F22" s="45"/>
      <c r="G22" s="45"/>
      <c r="H22" s="45"/>
      <c r="I22" s="45"/>
      <c r="J22" s="45"/>
      <c r="K22" s="45"/>
      <c r="L22" s="45"/>
      <c r="M22" s="45"/>
      <c r="N22" s="45"/>
      <c r="O22" s="45"/>
      <c r="P22" s="51" t="s">
        <v>0</v>
      </c>
      <c r="Q22" s="51"/>
      <c r="R22" s="14"/>
      <c r="S22" s="6"/>
      <c r="T22" s="4"/>
      <c r="U22" s="4"/>
      <c r="V22" s="4"/>
      <c r="W22" s="4"/>
      <c r="X22" s="4"/>
      <c r="Y22" s="4"/>
      <c r="Z22" s="4"/>
      <c r="AA22" s="4"/>
      <c r="AB22" s="4"/>
      <c r="AC22" s="4"/>
      <c r="AD22" s="4"/>
      <c r="AE22" s="4"/>
      <c r="AF22" s="4"/>
      <c r="AG22" s="4"/>
      <c r="AH22" s="4"/>
      <c r="AI22" s="4"/>
      <c r="AJ22" s="4"/>
      <c r="AK22" s="4"/>
      <c r="AL22" s="4"/>
      <c r="AM22" s="4"/>
      <c r="AN22" s="4"/>
      <c r="AO22" s="4"/>
      <c r="AP22" s="4"/>
      <c r="AQ22" s="4"/>
    </row>
    <row r="23" spans="1:43" ht="20.100000000000001" customHeight="1" x14ac:dyDescent="0.15">
      <c r="A23" s="4"/>
      <c r="B23" s="6"/>
      <c r="C23" s="49" t="s">
        <v>8</v>
      </c>
      <c r="D23" s="49"/>
      <c r="E23" s="49"/>
      <c r="F23" s="49"/>
      <c r="G23" s="49"/>
      <c r="H23" s="49"/>
      <c r="I23" s="49"/>
      <c r="J23" s="49"/>
      <c r="K23" s="49"/>
      <c r="L23" s="49"/>
      <c r="M23" s="45"/>
      <c r="N23" s="45"/>
      <c r="O23" s="45"/>
      <c r="P23" s="51" t="s">
        <v>1</v>
      </c>
      <c r="Q23" s="51"/>
      <c r="R23" s="14"/>
      <c r="S23" s="6"/>
      <c r="T23" s="4"/>
      <c r="U23" s="4"/>
      <c r="V23" s="4"/>
      <c r="W23" s="4"/>
      <c r="X23" s="4"/>
      <c r="Y23" s="4"/>
      <c r="Z23" s="4"/>
      <c r="AA23" s="4"/>
      <c r="AB23" s="4"/>
      <c r="AC23" s="4"/>
      <c r="AD23" s="4"/>
      <c r="AE23" s="4"/>
      <c r="AF23" s="4"/>
      <c r="AG23" s="4"/>
      <c r="AH23" s="4"/>
      <c r="AI23" s="4"/>
      <c r="AJ23" s="4"/>
      <c r="AK23" s="4"/>
      <c r="AL23" s="4"/>
      <c r="AM23" s="4"/>
      <c r="AN23" s="4"/>
      <c r="AO23" s="4"/>
      <c r="AP23" s="4"/>
      <c r="AQ23" s="4"/>
    </row>
    <row r="24" spans="1:43" ht="20.100000000000001" customHeight="1" x14ac:dyDescent="0.15">
      <c r="A24" s="4"/>
      <c r="B24" s="6"/>
      <c r="C24" s="14"/>
      <c r="D24" s="13"/>
      <c r="E24" s="13"/>
      <c r="F24" s="13"/>
      <c r="G24" s="13"/>
      <c r="H24" s="13"/>
      <c r="I24" s="13"/>
      <c r="J24" s="13"/>
      <c r="K24" s="13"/>
      <c r="L24" s="13"/>
      <c r="M24" s="13"/>
      <c r="N24" s="13"/>
      <c r="O24" s="15"/>
      <c r="P24" s="15"/>
      <c r="Q24" s="15"/>
      <c r="R24" s="14"/>
      <c r="S24" s="6"/>
      <c r="T24" s="4"/>
      <c r="U24" s="4"/>
      <c r="V24" s="4"/>
      <c r="W24" s="4"/>
      <c r="X24" s="4"/>
      <c r="Y24" s="4"/>
      <c r="Z24" s="4"/>
      <c r="AA24" s="4"/>
      <c r="AB24" s="4"/>
      <c r="AC24" s="4"/>
      <c r="AD24" s="4"/>
      <c r="AE24" s="4"/>
      <c r="AF24" s="4"/>
      <c r="AG24" s="4"/>
      <c r="AH24" s="4"/>
      <c r="AI24" s="4"/>
      <c r="AJ24" s="4"/>
      <c r="AK24" s="4"/>
      <c r="AL24" s="4"/>
      <c r="AM24" s="4"/>
      <c r="AN24" s="4"/>
      <c r="AO24" s="4"/>
      <c r="AP24" s="4"/>
      <c r="AQ24" s="4"/>
    </row>
    <row r="25" spans="1:43" ht="20.100000000000001" customHeight="1" x14ac:dyDescent="0.15">
      <c r="A25" s="4"/>
      <c r="B25" s="6"/>
      <c r="C25" s="7"/>
      <c r="D25" s="6"/>
      <c r="E25" s="6"/>
      <c r="F25" s="6"/>
      <c r="G25" s="6"/>
      <c r="H25" s="6"/>
      <c r="I25" s="6"/>
      <c r="J25" s="6"/>
      <c r="K25" s="6"/>
      <c r="L25" s="6"/>
      <c r="M25" s="6"/>
      <c r="N25" s="6"/>
      <c r="O25" s="6"/>
      <c r="P25" s="6"/>
      <c r="Q25" s="16"/>
      <c r="R25" s="16"/>
      <c r="S25" s="6"/>
      <c r="T25" s="4"/>
      <c r="U25" s="4"/>
      <c r="V25" s="4"/>
      <c r="W25" s="4"/>
      <c r="X25" s="4"/>
      <c r="Y25" s="4"/>
      <c r="Z25" s="4"/>
      <c r="AA25" s="4"/>
      <c r="AB25" s="4"/>
      <c r="AC25" s="4"/>
      <c r="AD25" s="4"/>
      <c r="AE25" s="4"/>
      <c r="AF25" s="4"/>
      <c r="AG25" s="4"/>
      <c r="AH25" s="4"/>
      <c r="AI25" s="4"/>
      <c r="AJ25" s="4"/>
      <c r="AK25" s="4"/>
      <c r="AL25" s="4"/>
      <c r="AM25" s="4"/>
      <c r="AN25" s="4"/>
      <c r="AO25" s="4"/>
      <c r="AP25" s="4"/>
      <c r="AQ25" s="4"/>
    </row>
    <row r="26" spans="1:43" ht="20.100000000000001"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ht="20.100000000000001"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ht="20.100000000000001"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ht="20.10000000000000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ht="20.100000000000001"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ht="20.100000000000001"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ht="20.100000000000001"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ht="20.100000000000001"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ht="20.100000000000001"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ht="20.100000000000001"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20.10000000000000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ht="20.100000000000001"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ht="20.100000000000001"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ht="20.10000000000000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ht="20.10000000000000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20.100000000000001"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ht="20.100000000000001"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ht="20.100000000000001"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ht="20.100000000000001"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ht="20.100000000000001"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ht="20.100000000000001"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sheetData>
  <sheetProtection password="8459" sheet="1" objects="1" scenarios="1"/>
  <mergeCells count="4">
    <mergeCell ref="C23:L23"/>
    <mergeCell ref="P18:Q18"/>
    <mergeCell ref="P23:Q23"/>
    <mergeCell ref="P22:Q22"/>
  </mergeCells>
  <phoneticPr fontId="5" type="noConversion"/>
  <hyperlinks>
    <hyperlink ref="P18:Q18" location="'1'!A1" tooltip="Calculez-le!" display="} cliquez ici" xr:uid="{00000000-0004-0000-0000-000000000000}"/>
    <hyperlink ref="C23:L23" r:id="rId1" display="Tiensesteenweg 306 § 3000 Leuven § service.clients@indicator.be" xr:uid="{00000000-0004-0000-0000-000001000000}"/>
  </hyperlinks>
  <pageMargins left="0.75" right="0.75" top="1" bottom="1" header="0.5" footer="0.5"/>
  <pageSetup paperSize="9" scale="96"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K19"/>
  <sheetViews>
    <sheetView showGridLines="0" showRowColHeaders="0" zoomScaleNormal="100" workbookViewId="0">
      <selection activeCell="H2" sqref="H2"/>
    </sheetView>
  </sheetViews>
  <sheetFormatPr defaultRowHeight="15.95" customHeight="1" x14ac:dyDescent="0.15"/>
  <cols>
    <col min="1" max="1" width="5.7109375" style="21" customWidth="1"/>
    <col min="2" max="2" width="36.5703125" style="21" customWidth="1"/>
    <col min="3" max="3" width="28.28515625" style="21" customWidth="1"/>
    <col min="4" max="4" width="14.42578125" style="21" customWidth="1"/>
    <col min="5" max="5" width="27.85546875" style="21" customWidth="1"/>
    <col min="6" max="6" width="24.28515625" style="21" customWidth="1"/>
    <col min="7" max="13" width="5.7109375" style="21" customWidth="1"/>
    <col min="14" max="16384" width="9.140625" style="21"/>
  </cols>
  <sheetData>
    <row r="1" spans="1:11" ht="15.95" customHeight="1" thickBot="1" x14ac:dyDescent="0.2">
      <c r="H1" s="3"/>
      <c r="I1" s="3"/>
      <c r="J1" s="3"/>
      <c r="K1" s="3"/>
    </row>
    <row r="2" spans="1:11" ht="30" customHeight="1" thickBot="1" x14ac:dyDescent="0.2">
      <c r="B2" s="1" t="s">
        <v>11</v>
      </c>
      <c r="H2" s="39" t="s">
        <v>2</v>
      </c>
      <c r="I2" s="41" t="s">
        <v>3</v>
      </c>
      <c r="J2" s="40" t="s">
        <v>4</v>
      </c>
      <c r="K2" s="17" t="s">
        <v>5</v>
      </c>
    </row>
    <row r="3" spans="1:11" ht="15.95" customHeight="1" x14ac:dyDescent="0.15">
      <c r="H3" s="18"/>
      <c r="I3" s="18"/>
      <c r="J3" s="18"/>
      <c r="K3" s="18"/>
    </row>
    <row r="4" spans="1:11" ht="15.95" customHeight="1" x14ac:dyDescent="0.15">
      <c r="B4" s="20" t="s">
        <v>12</v>
      </c>
      <c r="C4" s="24"/>
      <c r="D4" s="24"/>
      <c r="E4" s="24"/>
      <c r="H4" s="19"/>
      <c r="I4" s="19"/>
      <c r="J4" s="19"/>
      <c r="K4" s="19"/>
    </row>
    <row r="5" spans="1:11" ht="15.95" customHeight="1" x14ac:dyDescent="0.15">
      <c r="B5" s="26" t="s">
        <v>13</v>
      </c>
      <c r="C5" s="24"/>
      <c r="D5" s="48"/>
      <c r="E5" s="48"/>
      <c r="F5" s="34">
        <v>0</v>
      </c>
      <c r="H5" s="44" t="s">
        <v>3</v>
      </c>
      <c r="I5" s="19"/>
      <c r="J5" s="19"/>
      <c r="K5" s="19"/>
    </row>
    <row r="6" spans="1:11" ht="15.95" customHeight="1" x14ac:dyDescent="0.15">
      <c r="B6" s="26" t="s">
        <v>14</v>
      </c>
      <c r="D6" s="36"/>
      <c r="E6" s="37"/>
      <c r="F6" s="37"/>
      <c r="H6" s="19"/>
      <c r="I6" s="19"/>
      <c r="J6" s="19"/>
      <c r="K6" s="19"/>
    </row>
    <row r="7" spans="1:11" ht="15.95" customHeight="1" x14ac:dyDescent="0.15">
      <c r="B7" s="38" t="str">
        <f>IF(calc!A3=2,"(*) Les cohabitants de fait doivent cohabiter pendant une durée d'au moins un an sans interruption au sein d'un ménage commun.","")</f>
        <v/>
      </c>
      <c r="E7" s="24"/>
      <c r="F7" s="24"/>
      <c r="H7" s="19"/>
      <c r="I7" s="19"/>
      <c r="J7" s="19"/>
      <c r="K7" s="19"/>
    </row>
    <row r="8" spans="1:11" ht="15.95" customHeight="1" x14ac:dyDescent="0.15">
      <c r="B8" s="26" t="s">
        <v>15</v>
      </c>
      <c r="C8" s="27"/>
      <c r="D8" s="27"/>
      <c r="E8" s="27"/>
      <c r="F8" s="34">
        <v>0</v>
      </c>
      <c r="H8" s="44" t="s">
        <v>3</v>
      </c>
      <c r="I8" s="19"/>
      <c r="J8" s="19"/>
      <c r="K8" s="19"/>
    </row>
    <row r="9" spans="1:11" ht="15.95" customHeight="1" x14ac:dyDescent="0.15">
      <c r="A9" s="24"/>
      <c r="B9" s="26" t="s">
        <v>16</v>
      </c>
      <c r="C9" s="24"/>
      <c r="D9" s="24"/>
      <c r="E9" s="24"/>
      <c r="F9" s="25">
        <f>F16</f>
        <v>0</v>
      </c>
      <c r="H9" s="19"/>
      <c r="I9" s="19"/>
      <c r="J9" s="19"/>
      <c r="K9" s="19"/>
    </row>
    <row r="10" spans="1:11" ht="22.5" customHeight="1" x14ac:dyDescent="0.15">
      <c r="A10" s="24"/>
      <c r="B10" s="26" t="s">
        <v>17</v>
      </c>
      <c r="C10" s="27"/>
      <c r="D10" s="52" t="str">
        <f>IF(calc!A3=1,"Choisissez la catégorie du bénéficiaire",calc!B3)</f>
        <v>Choisissez la catégorie du bénéficiaire</v>
      </c>
      <c r="E10" s="52"/>
      <c r="F10" s="52"/>
      <c r="H10" s="19"/>
      <c r="I10" s="19"/>
      <c r="J10" s="19"/>
      <c r="K10" s="19"/>
    </row>
    <row r="11" spans="1:11" ht="15.95" customHeight="1" x14ac:dyDescent="0.15">
      <c r="A11" s="24"/>
      <c r="B11" s="28" t="s">
        <v>18</v>
      </c>
      <c r="C11" s="28" t="s">
        <v>19</v>
      </c>
      <c r="D11" s="28" t="s">
        <v>6</v>
      </c>
      <c r="E11" s="28" t="s">
        <v>20</v>
      </c>
      <c r="F11" s="28" t="s">
        <v>21</v>
      </c>
      <c r="H11" s="19"/>
      <c r="I11" s="19"/>
      <c r="J11" s="19"/>
      <c r="K11" s="19"/>
    </row>
    <row r="12" spans="1:11" ht="15.95" customHeight="1" x14ac:dyDescent="0.15">
      <c r="A12" s="24"/>
      <c r="B12" s="46">
        <v>0.01</v>
      </c>
      <c r="C12" s="46">
        <v>150000</v>
      </c>
      <c r="D12" s="30">
        <f>calc!C3</f>
        <v>0</v>
      </c>
      <c r="E12" s="46">
        <f>MIN(F5-SUM(E13:E15),MIN($F$5+$F$8,C12))</f>
        <v>0</v>
      </c>
      <c r="F12" s="47">
        <f>E12*D12</f>
        <v>0</v>
      </c>
      <c r="H12" s="19"/>
      <c r="I12" s="19"/>
      <c r="J12" s="19"/>
      <c r="K12" s="19"/>
    </row>
    <row r="13" spans="1:11" ht="15.95" customHeight="1" x14ac:dyDescent="0.15">
      <c r="A13" s="24"/>
      <c r="B13" s="46">
        <f>C12+0.01</f>
        <v>150000.01</v>
      </c>
      <c r="C13" s="46">
        <v>250000</v>
      </c>
      <c r="D13" s="30">
        <f>calc!D3</f>
        <v>0</v>
      </c>
      <c r="E13" s="46">
        <f>MIN($F$5-SUM(E14:E15),MIN($F$5+$F$8,C13)-MIN(C12,$F$5+$F$8))</f>
        <v>0</v>
      </c>
      <c r="F13" s="47">
        <f t="shared" ref="F13:F15" si="0">E13*D13</f>
        <v>0</v>
      </c>
      <c r="H13" s="22"/>
      <c r="I13" s="22"/>
      <c r="J13" s="22"/>
      <c r="K13" s="22"/>
    </row>
    <row r="14" spans="1:11" ht="15.95" customHeight="1" x14ac:dyDescent="0.15">
      <c r="A14" s="24"/>
      <c r="B14" s="46">
        <f t="shared" ref="B14" si="1">C13+0.01</f>
        <v>250000.01</v>
      </c>
      <c r="C14" s="46">
        <v>450000</v>
      </c>
      <c r="D14" s="30">
        <f>calc!E3</f>
        <v>0</v>
      </c>
      <c r="E14" s="46">
        <f>MIN($F$5-SUM(E15),MIN($F$5+$F$8,C14)-MIN(C13,$F$5+$F$8))</f>
        <v>0</v>
      </c>
      <c r="F14" s="47">
        <f t="shared" si="0"/>
        <v>0</v>
      </c>
      <c r="H14" s="19"/>
      <c r="I14" s="19"/>
      <c r="J14" s="19"/>
      <c r="K14" s="19"/>
    </row>
    <row r="15" spans="1:11" ht="15.95" customHeight="1" x14ac:dyDescent="0.15">
      <c r="A15" s="24"/>
      <c r="B15" s="29" t="s">
        <v>23</v>
      </c>
      <c r="C15" s="46">
        <f>C14</f>
        <v>450000</v>
      </c>
      <c r="D15" s="30">
        <f>calc!F3</f>
        <v>0</v>
      </c>
      <c r="E15" s="46">
        <f>MIN($F$5,MAX($F$5+$F$8,C15)-C14)</f>
        <v>0</v>
      </c>
      <c r="F15" s="47">
        <f t="shared" si="0"/>
        <v>0</v>
      </c>
      <c r="H15" s="19"/>
      <c r="I15" s="19"/>
      <c r="J15" s="19"/>
      <c r="K15" s="19"/>
    </row>
    <row r="16" spans="1:11" ht="15.95" customHeight="1" x14ac:dyDescent="0.15">
      <c r="A16" s="24"/>
      <c r="B16" s="31" t="s">
        <v>22</v>
      </c>
      <c r="C16" s="32"/>
      <c r="D16" s="32"/>
      <c r="E16" s="33">
        <f>SUM(E12:E15)</f>
        <v>0</v>
      </c>
      <c r="F16" s="33">
        <f>SUM(F12:F15)</f>
        <v>0</v>
      </c>
      <c r="H16" s="19"/>
      <c r="I16" s="19"/>
      <c r="J16" s="19"/>
      <c r="K16" s="19"/>
    </row>
    <row r="17" spans="1:11" ht="15.95" customHeight="1" x14ac:dyDescent="0.15">
      <c r="H17" s="19"/>
      <c r="I17" s="19"/>
      <c r="J17" s="19"/>
      <c r="K17" s="19"/>
    </row>
    <row r="18" spans="1:11" ht="15.95" customHeight="1" x14ac:dyDescent="0.15">
      <c r="H18" s="19"/>
      <c r="I18" s="19"/>
      <c r="J18" s="19"/>
      <c r="K18" s="19"/>
    </row>
    <row r="19" spans="1:11" ht="15.95" customHeight="1" x14ac:dyDescent="0.15">
      <c r="A19" s="19"/>
      <c r="B19" s="19"/>
      <c r="C19" s="19"/>
      <c r="D19" s="19"/>
      <c r="E19" s="19"/>
      <c r="F19" s="19"/>
      <c r="G19" s="19"/>
      <c r="H19" s="19"/>
      <c r="I19" s="19"/>
      <c r="J19" s="19"/>
      <c r="K19" s="19"/>
    </row>
  </sheetData>
  <sheetProtection password="8459" sheet="1" objects="1" scenarios="1"/>
  <mergeCells count="1">
    <mergeCell ref="D10:F10"/>
  </mergeCells>
  <hyperlinks>
    <hyperlink ref="H2" location="Home!A1" tooltip="Home" display="Ç" xr:uid="{00000000-0004-0000-0100-000000000000}"/>
  </hyperlinks>
  <pageMargins left="0.7" right="0.7" top="0.75" bottom="0.75" header="0.3" footer="0.3"/>
  <pageSetup paperSize="9" orientation="landscape" horizontalDpi="300" verticalDpi="300" r:id="rId1"/>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3" r:id="rId4" name="Check Box 21">
              <controlPr defaultSize="0" autoFill="0" autoLine="0" autoPict="0">
                <anchor moveWithCells="1">
                  <from>
                    <xdr:col>2</xdr:col>
                    <xdr:colOff>1590675</xdr:colOff>
                    <xdr:row>4</xdr:row>
                    <xdr:rowOff>0</xdr:rowOff>
                  </from>
                  <to>
                    <xdr:col>4</xdr:col>
                    <xdr:colOff>1781175</xdr:colOff>
                    <xdr:row>4</xdr:row>
                    <xdr:rowOff>180975</xdr:rowOff>
                  </to>
                </anchor>
              </controlPr>
            </control>
          </mc:Choice>
        </mc:AlternateContent>
        <mc:AlternateContent xmlns:mc="http://schemas.openxmlformats.org/markup-compatibility/2006">
          <mc:Choice Requires="x14">
            <control shapeId="3207" r:id="rId5" name="Drop Down 135">
              <controlPr defaultSize="0" autoLine="0" autoPict="0">
                <anchor moveWithCells="1">
                  <from>
                    <xdr:col>2</xdr:col>
                    <xdr:colOff>1457325</xdr:colOff>
                    <xdr:row>4</xdr:row>
                    <xdr:rowOff>190500</xdr:rowOff>
                  </from>
                  <to>
                    <xdr:col>6</xdr:col>
                    <xdr:colOff>19050</xdr:colOff>
                    <xdr:row>6</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stopIfTrue="1" id="{F5D50948-0839-4A70-8503-CBEC547FD99E}">
            <xm:f>calc!$A$3=1</xm:f>
            <x14:dxf>
              <font>
                <b val="0"/>
                <i/>
                <strike val="0"/>
                <u val="none"/>
              </font>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
  <sheetViews>
    <sheetView showRowColHeaders="0" workbookViewId="0">
      <selection activeCell="B3" sqref="B3"/>
    </sheetView>
  </sheetViews>
  <sheetFormatPr defaultRowHeight="11.25" x14ac:dyDescent="0.15"/>
  <cols>
    <col min="2" max="2" width="76.42578125" bestFit="1" customWidth="1"/>
  </cols>
  <sheetData>
    <row r="2" spans="1:6" x14ac:dyDescent="0.15">
      <c r="A2" s="42" t="b">
        <v>1</v>
      </c>
    </row>
    <row r="3" spans="1:6" x14ac:dyDescent="0.15">
      <c r="A3" s="42">
        <v>1</v>
      </c>
      <c r="B3" s="35" t="str">
        <f>VLOOKUP($A$3,$A$4:$F$6,COLUMN(B1))</f>
        <v>Choisissez…</v>
      </c>
      <c r="C3" s="23">
        <f>VLOOKUP($A$3,$A$4:$F$6,COLUMN(C1))</f>
        <v>0</v>
      </c>
      <c r="D3" s="23">
        <f>VLOOKUP($A$3,$A$4:$F$6,COLUMN(D1))</f>
        <v>0</v>
      </c>
      <c r="E3" s="23">
        <f>VLOOKUP($A$3,$A$4:$F$6,COLUMN(E1))</f>
        <v>0</v>
      </c>
      <c r="F3" s="23">
        <f>VLOOKUP($A$3,$A$4:$F$6,COLUMN(F1))</f>
        <v>0</v>
      </c>
    </row>
    <row r="4" spans="1:6" x14ac:dyDescent="0.15">
      <c r="A4">
        <v>1</v>
      </c>
      <c r="B4" t="s">
        <v>27</v>
      </c>
      <c r="C4" s="23">
        <v>0</v>
      </c>
      <c r="D4" s="23">
        <v>0</v>
      </c>
      <c r="E4" s="23">
        <v>0</v>
      </c>
      <c r="F4" s="23">
        <v>0</v>
      </c>
    </row>
    <row r="5" spans="1:6" ht="19.5" customHeight="1" x14ac:dyDescent="0.15">
      <c r="A5">
        <v>2</v>
      </c>
      <c r="B5" t="s">
        <v>24</v>
      </c>
      <c r="C5" s="23">
        <v>0.03</v>
      </c>
      <c r="D5" s="23">
        <f>9%-$A$2*3%</f>
        <v>0.06</v>
      </c>
      <c r="E5" s="23">
        <f>18%-$A$2*6%</f>
        <v>0.12</v>
      </c>
      <c r="F5" s="23">
        <f>27%-$A$2*9%</f>
        <v>0.18000000000000002</v>
      </c>
    </row>
    <row r="6" spans="1:6" x14ac:dyDescent="0.15">
      <c r="A6">
        <v>3</v>
      </c>
      <c r="B6" t="s">
        <v>25</v>
      </c>
      <c r="C6" s="23">
        <f>10%-$A$2*1%</f>
        <v>9.0000000000000011E-2</v>
      </c>
      <c r="D6" s="23">
        <f>20%-$A$2*3%</f>
        <v>0.17</v>
      </c>
      <c r="E6" s="23">
        <f>30%-$A$2*6%</f>
        <v>0.24</v>
      </c>
      <c r="F6" s="23">
        <f>40%-$A$2*9%</f>
        <v>0.31000000000000005</v>
      </c>
    </row>
  </sheetData>
  <sheetProtection password="8459"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Home</vt:lpstr>
      <vt:lpstr>1</vt:lpstr>
      <vt:lpstr>'1'!Print_Area</vt:lpstr>
      <vt:lpstr>Home!Print_Area</vt:lpstr>
    </vt:vector>
  </TitlesOfParts>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Joeri VAN DEN BOSCH</dc:creator>
  <cp:lastModifiedBy>Martine COREMANS</cp:lastModifiedBy>
  <cp:lastPrinted>2018-07-24T12:08:00Z</cp:lastPrinted>
  <dcterms:created xsi:type="dcterms:W3CDTF">2013-01-21T15:29:31Z</dcterms:created>
  <dcterms:modified xsi:type="dcterms:W3CDTF">2018-09-14T09:04:26Z</dcterms:modified>
</cp:coreProperties>
</file>